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 tabRatio="701" activeTab="1"/>
  </bookViews>
  <sheets>
    <sheet name="ნაკრები" sheetId="5" r:id="rId1"/>
    <sheet name="სამშენებლო" sheetId="18" r:id="rId2"/>
    <sheet name="წყალმომარაგება" sheetId="20" r:id="rId3"/>
    <sheet name="კანალიზაცია" sheetId="21" r:id="rId4"/>
    <sheet name="გათბობა.გაგრილება" sheetId="19" r:id="rId5"/>
    <sheet name="ელ.მონტ" sheetId="22" r:id="rId6"/>
  </sheets>
  <definedNames>
    <definedName name="_xlnm.Print_Area" localSheetId="1">სამშენებლო!$A$1:$K$93</definedName>
  </definedNames>
  <calcPr calcId="162913"/>
</workbook>
</file>

<file path=xl/calcChain.xml><?xml version="1.0" encoding="utf-8"?>
<calcChain xmlns="http://schemas.openxmlformats.org/spreadsheetml/2006/main">
  <c r="H76" i="18" l="1"/>
  <c r="F76" i="18"/>
  <c r="H38" i="18" l="1"/>
  <c r="F38" i="18"/>
  <c r="F28" i="22" l="1"/>
  <c r="F53" i="22"/>
  <c r="F54" i="22"/>
  <c r="F55" i="22"/>
  <c r="F56" i="22"/>
  <c r="F57" i="22"/>
  <c r="F58" i="22"/>
  <c r="F59" i="22"/>
  <c r="F60" i="22"/>
  <c r="J78" i="22"/>
  <c r="H78" i="22"/>
  <c r="F78" i="22"/>
  <c r="J77" i="22"/>
  <c r="H77" i="22"/>
  <c r="F77" i="22"/>
  <c r="J76" i="22"/>
  <c r="H76" i="22"/>
  <c r="F76" i="22"/>
  <c r="J75" i="22"/>
  <c r="H75" i="22"/>
  <c r="F75" i="22"/>
  <c r="J74" i="22"/>
  <c r="H74" i="22"/>
  <c r="F74" i="22"/>
  <c r="J72" i="22"/>
  <c r="H72" i="22"/>
  <c r="F72" i="22"/>
  <c r="J71" i="22"/>
  <c r="H71" i="22"/>
  <c r="F71" i="22"/>
  <c r="J70" i="22"/>
  <c r="H70" i="22"/>
  <c r="F70" i="22"/>
  <c r="J69" i="22"/>
  <c r="H69" i="22"/>
  <c r="F69" i="22"/>
  <c r="J68" i="22"/>
  <c r="H68" i="22"/>
  <c r="F68" i="22"/>
  <c r="J67" i="22"/>
  <c r="H67" i="22"/>
  <c r="F67" i="22"/>
  <c r="J66" i="22"/>
  <c r="H66" i="22"/>
  <c r="F66" i="22"/>
  <c r="J65" i="22"/>
  <c r="H65" i="22"/>
  <c r="F65" i="22"/>
  <c r="J64" i="22"/>
  <c r="H64" i="22"/>
  <c r="F64" i="22"/>
  <c r="J63" i="22"/>
  <c r="H63" i="22"/>
  <c r="F63" i="22"/>
  <c r="J62" i="22"/>
  <c r="H62" i="22"/>
  <c r="F62" i="22"/>
  <c r="J60" i="22"/>
  <c r="H60" i="22"/>
  <c r="J59" i="22"/>
  <c r="H59" i="22"/>
  <c r="J58" i="22"/>
  <c r="H58" i="22"/>
  <c r="J57" i="22"/>
  <c r="H57" i="22"/>
  <c r="J56" i="22"/>
  <c r="H56" i="22"/>
  <c r="J55" i="22"/>
  <c r="H55" i="22"/>
  <c r="J54" i="22"/>
  <c r="H54" i="22"/>
  <c r="J53" i="22"/>
  <c r="H53" i="22"/>
  <c r="J51" i="22"/>
  <c r="H51" i="22"/>
  <c r="F51" i="22"/>
  <c r="J50" i="22"/>
  <c r="H50" i="22"/>
  <c r="F50" i="22"/>
  <c r="J49" i="22"/>
  <c r="H49" i="22"/>
  <c r="F49" i="22"/>
  <c r="J48" i="22"/>
  <c r="H48" i="22"/>
  <c r="F48" i="22"/>
  <c r="J47" i="22"/>
  <c r="H47" i="22"/>
  <c r="F47" i="22"/>
  <c r="J46" i="22"/>
  <c r="H46" i="22"/>
  <c r="F46" i="22"/>
  <c r="J45" i="22"/>
  <c r="H45" i="22"/>
  <c r="F45" i="22"/>
  <c r="J44" i="22"/>
  <c r="H44" i="22"/>
  <c r="F44" i="22"/>
  <c r="J43" i="22"/>
  <c r="H43" i="22"/>
  <c r="F43" i="22"/>
  <c r="J42" i="22"/>
  <c r="H42" i="22"/>
  <c r="F42" i="22"/>
  <c r="J41" i="22"/>
  <c r="H41" i="22"/>
  <c r="F41" i="22"/>
  <c r="J40" i="22"/>
  <c r="H40" i="22"/>
  <c r="F40" i="22"/>
  <c r="J39" i="22"/>
  <c r="H39" i="22"/>
  <c r="F39" i="22"/>
  <c r="J38" i="22"/>
  <c r="H38" i="22"/>
  <c r="F38" i="22"/>
  <c r="J37" i="22"/>
  <c r="H37" i="22"/>
  <c r="F37" i="22"/>
  <c r="J36" i="22"/>
  <c r="H36" i="22"/>
  <c r="F36" i="22"/>
  <c r="J34" i="22"/>
  <c r="H34" i="22"/>
  <c r="F34" i="22"/>
  <c r="J33" i="22"/>
  <c r="H33" i="22"/>
  <c r="F33" i="22"/>
  <c r="J32" i="22"/>
  <c r="H32" i="22"/>
  <c r="F32" i="22"/>
  <c r="J31" i="22"/>
  <c r="H31" i="22"/>
  <c r="F31" i="22"/>
  <c r="J30" i="22"/>
  <c r="H30" i="22"/>
  <c r="F30" i="22"/>
  <c r="J28" i="22"/>
  <c r="H28" i="22"/>
  <c r="K28" i="22" s="1"/>
  <c r="J27" i="22"/>
  <c r="H27" i="22"/>
  <c r="F27" i="22"/>
  <c r="J26" i="22"/>
  <c r="H26" i="22"/>
  <c r="F26" i="22"/>
  <c r="J25" i="22"/>
  <c r="H25" i="22"/>
  <c r="F25" i="22"/>
  <c r="J24" i="22"/>
  <c r="H24" i="22"/>
  <c r="F24" i="22"/>
  <c r="J23" i="22"/>
  <c r="H23" i="22"/>
  <c r="F23" i="22"/>
  <c r="J22" i="22"/>
  <c r="H22" i="22"/>
  <c r="F22" i="22"/>
  <c r="J20" i="22"/>
  <c r="H20" i="22"/>
  <c r="F20" i="22"/>
  <c r="J19" i="22"/>
  <c r="H19" i="22"/>
  <c r="F19" i="22"/>
  <c r="J18" i="22"/>
  <c r="H18" i="22"/>
  <c r="F18" i="22"/>
  <c r="J17" i="22"/>
  <c r="H17" i="22"/>
  <c r="F17" i="22"/>
  <c r="J16" i="22"/>
  <c r="H16" i="22"/>
  <c r="F16" i="22"/>
  <c r="J15" i="22"/>
  <c r="H15" i="22"/>
  <c r="F15" i="22"/>
  <c r="J13" i="22"/>
  <c r="H13" i="22"/>
  <c r="F13" i="22"/>
  <c r="K44" i="22" l="1"/>
  <c r="K23" i="22"/>
  <c r="K26" i="22"/>
  <c r="K36" i="22"/>
  <c r="K41" i="22"/>
  <c r="K49" i="22"/>
  <c r="K54" i="22"/>
  <c r="K56" i="22"/>
  <c r="K58" i="22"/>
  <c r="K64" i="22"/>
  <c r="K66" i="22"/>
  <c r="K72" i="22"/>
  <c r="K75" i="22"/>
  <c r="K60" i="22"/>
  <c r="K25" i="22"/>
  <c r="K43" i="22"/>
  <c r="K51" i="22"/>
  <c r="K77" i="22"/>
  <c r="K39" i="22"/>
  <c r="K47" i="22"/>
  <c r="K18" i="22"/>
  <c r="K37" i="22"/>
  <c r="K45" i="22"/>
  <c r="K22" i="22"/>
  <c r="K62" i="22"/>
  <c r="K70" i="22"/>
  <c r="K78" i="22"/>
  <c r="K76" i="22"/>
  <c r="K74" i="22"/>
  <c r="K71" i="22"/>
  <c r="K69" i="22"/>
  <c r="K68" i="22"/>
  <c r="K67" i="22"/>
  <c r="K65" i="22"/>
  <c r="K63" i="22"/>
  <c r="J79" i="22"/>
  <c r="K55" i="22"/>
  <c r="K57" i="22"/>
  <c r="K59" i="22"/>
  <c r="K53" i="22"/>
  <c r="K46" i="22"/>
  <c r="K48" i="22"/>
  <c r="K50" i="22"/>
  <c r="K42" i="22"/>
  <c r="K40" i="22"/>
  <c r="K38" i="22"/>
  <c r="K34" i="22"/>
  <c r="K33" i="22"/>
  <c r="K32" i="22"/>
  <c r="K31" i="22"/>
  <c r="K30" i="22"/>
  <c r="K27" i="22"/>
  <c r="K24" i="22"/>
  <c r="K20" i="22"/>
  <c r="K19" i="22"/>
  <c r="K17" i="22"/>
  <c r="K16" i="22"/>
  <c r="H79" i="22"/>
  <c r="K15" i="22"/>
  <c r="K13" i="22"/>
  <c r="F79" i="22"/>
  <c r="K79" i="22" l="1"/>
  <c r="K80" i="22" s="1"/>
  <c r="K81" i="22" s="1"/>
  <c r="K82" i="22" s="1"/>
  <c r="K83" i="22" s="1"/>
  <c r="K84" i="22" s="1"/>
  <c r="K85" i="22" s="1"/>
  <c r="K86" i="22" s="1"/>
  <c r="K87" i="22" s="1"/>
  <c r="D13" i="5" l="1"/>
  <c r="F19" i="19" l="1"/>
  <c r="F20" i="19"/>
  <c r="F21" i="19"/>
  <c r="F22" i="19"/>
  <c r="F23" i="19"/>
  <c r="F24" i="19"/>
  <c r="H14" i="19"/>
  <c r="H15" i="19"/>
  <c r="H16" i="19"/>
  <c r="H17" i="19"/>
  <c r="H18" i="19"/>
  <c r="H19" i="19"/>
  <c r="H20" i="19"/>
  <c r="H21" i="19"/>
  <c r="H22" i="19"/>
  <c r="H23" i="19"/>
  <c r="H24" i="19"/>
  <c r="J14" i="20" l="1"/>
  <c r="H14" i="20"/>
  <c r="F14" i="20"/>
  <c r="K14" i="20" l="1"/>
  <c r="J17" i="21"/>
  <c r="H17" i="21"/>
  <c r="F17" i="21"/>
  <c r="J16" i="21"/>
  <c r="H16" i="21"/>
  <c r="F16" i="21"/>
  <c r="J15" i="21"/>
  <c r="H15" i="21"/>
  <c r="F15" i="21"/>
  <c r="J14" i="21"/>
  <c r="H14" i="21"/>
  <c r="F14" i="21"/>
  <c r="J12" i="21"/>
  <c r="H12" i="21"/>
  <c r="F12" i="21"/>
  <c r="J11" i="21"/>
  <c r="H11" i="21"/>
  <c r="F11" i="21"/>
  <c r="J20" i="20"/>
  <c r="H20" i="20"/>
  <c r="F20" i="20"/>
  <c r="J19" i="20"/>
  <c r="H19" i="20"/>
  <c r="F19" i="20"/>
  <c r="J18" i="20"/>
  <c r="H18" i="20"/>
  <c r="F18" i="20"/>
  <c r="J17" i="20"/>
  <c r="H17" i="20"/>
  <c r="F17" i="20"/>
  <c r="J16" i="20"/>
  <c r="H16" i="20"/>
  <c r="F16" i="20"/>
  <c r="J13" i="21"/>
  <c r="H13" i="21"/>
  <c r="F13" i="21"/>
  <c r="J15" i="20"/>
  <c r="H15" i="20"/>
  <c r="F15" i="20"/>
  <c r="K15" i="21" l="1"/>
  <c r="K19" i="20"/>
  <c r="H21" i="20"/>
  <c r="K17" i="20"/>
  <c r="J21" i="20"/>
  <c r="F21" i="20"/>
  <c r="J18" i="21"/>
  <c r="K11" i="21"/>
  <c r="K17" i="21"/>
  <c r="K16" i="21"/>
  <c r="K14" i="21"/>
  <c r="F18" i="21"/>
  <c r="H18" i="21"/>
  <c r="K20" i="20"/>
  <c r="K18" i="20"/>
  <c r="K16" i="20"/>
  <c r="K15" i="20"/>
  <c r="K12" i="21"/>
  <c r="K13" i="21"/>
  <c r="K21" i="20" l="1"/>
  <c r="K22" i="20" s="1"/>
  <c r="K23" i="20" s="1"/>
  <c r="K24" i="20" s="1"/>
  <c r="K25" i="20" s="1"/>
  <c r="K26" i="20" s="1"/>
  <c r="K27" i="20" s="1"/>
  <c r="K18" i="21"/>
  <c r="K19" i="21" s="1"/>
  <c r="K20" i="21" s="1"/>
  <c r="K21" i="21" s="1"/>
  <c r="K22" i="21" s="1"/>
  <c r="K23" i="21" s="1"/>
  <c r="K24" i="21" s="1"/>
  <c r="K25" i="21" l="1"/>
  <c r="K26" i="21" s="1"/>
  <c r="K28" i="20"/>
  <c r="K29" i="20" s="1"/>
  <c r="D10" i="5" l="1"/>
  <c r="D11" i="5"/>
  <c r="J42" i="18"/>
  <c r="H42" i="18"/>
  <c r="F42" i="18"/>
  <c r="K42" i="18" l="1"/>
  <c r="J20" i="19"/>
  <c r="K20" i="19" s="1"/>
  <c r="J66" i="18"/>
  <c r="H66" i="18"/>
  <c r="F66" i="18"/>
  <c r="K66" i="18" l="1"/>
  <c r="J58" i="18"/>
  <c r="H58" i="18"/>
  <c r="F58" i="18"/>
  <c r="J57" i="18"/>
  <c r="H57" i="18"/>
  <c r="F57" i="18"/>
  <c r="J50" i="18"/>
  <c r="H50" i="18"/>
  <c r="F50" i="18"/>
  <c r="K58" i="18" l="1"/>
  <c r="K57" i="18"/>
  <c r="K50" i="18"/>
  <c r="J44" i="18"/>
  <c r="H44" i="18"/>
  <c r="F44" i="18"/>
  <c r="J25" i="18"/>
  <c r="H25" i="18"/>
  <c r="F25" i="18"/>
  <c r="J24" i="18"/>
  <c r="H24" i="18"/>
  <c r="F24" i="18"/>
  <c r="F26" i="18"/>
  <c r="H26" i="18"/>
  <c r="J26" i="18"/>
  <c r="J23" i="18"/>
  <c r="H23" i="18"/>
  <c r="F23" i="18"/>
  <c r="J22" i="18"/>
  <c r="H22" i="18"/>
  <c r="F22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6" i="18"/>
  <c r="H16" i="18"/>
  <c r="F16" i="18"/>
  <c r="J15" i="18"/>
  <c r="H15" i="18"/>
  <c r="F15" i="18"/>
  <c r="J13" i="18"/>
  <c r="H13" i="18"/>
  <c r="F13" i="18"/>
  <c r="K17" i="18" l="1"/>
  <c r="K22" i="18"/>
  <c r="K25" i="18"/>
  <c r="K44" i="18"/>
  <c r="K20" i="18"/>
  <c r="K24" i="18"/>
  <c r="K13" i="18"/>
  <c r="K19" i="18"/>
  <c r="K23" i="18"/>
  <c r="K26" i="18"/>
  <c r="K16" i="18"/>
  <c r="K21" i="18"/>
  <c r="K15" i="18"/>
  <c r="J23" i="19" l="1"/>
  <c r="K23" i="19" s="1"/>
  <c r="J22" i="19"/>
  <c r="K22" i="19" l="1"/>
  <c r="J18" i="19"/>
  <c r="F18" i="19"/>
  <c r="J24" i="19"/>
  <c r="J21" i="19"/>
  <c r="J19" i="19"/>
  <c r="K18" i="19" l="1"/>
  <c r="K19" i="19"/>
  <c r="K21" i="19"/>
  <c r="K24" i="19"/>
  <c r="J61" i="18" l="1"/>
  <c r="H61" i="18"/>
  <c r="F61" i="18"/>
  <c r="J35" i="18"/>
  <c r="H35" i="18"/>
  <c r="F35" i="18"/>
  <c r="K61" i="18" l="1"/>
  <c r="K35" i="18"/>
  <c r="J70" i="18" l="1"/>
  <c r="H70" i="18"/>
  <c r="F70" i="18"/>
  <c r="K70" i="18" l="1"/>
  <c r="J16" i="19" l="1"/>
  <c r="F16" i="19"/>
  <c r="J15" i="19"/>
  <c r="F15" i="19"/>
  <c r="J14" i="19"/>
  <c r="F14" i="19"/>
  <c r="J45" i="18"/>
  <c r="H45" i="18"/>
  <c r="F45" i="18"/>
  <c r="K16" i="19" l="1"/>
  <c r="K14" i="19"/>
  <c r="K15" i="19"/>
  <c r="K45" i="18"/>
  <c r="J69" i="18"/>
  <c r="H69" i="18"/>
  <c r="F69" i="18"/>
  <c r="J64" i="18"/>
  <c r="H64" i="18"/>
  <c r="F64" i="18"/>
  <c r="J72" i="18"/>
  <c r="H72" i="18"/>
  <c r="F72" i="18"/>
  <c r="J51" i="18"/>
  <c r="H51" i="18"/>
  <c r="F51" i="18"/>
  <c r="J43" i="18"/>
  <c r="H43" i="18"/>
  <c r="F43" i="18"/>
  <c r="J41" i="18"/>
  <c r="H41" i="18"/>
  <c r="F41" i="18"/>
  <c r="J40" i="18"/>
  <c r="H40" i="18"/>
  <c r="F40" i="18"/>
  <c r="J39" i="18"/>
  <c r="H39" i="18"/>
  <c r="F39" i="18"/>
  <c r="K72" i="18" l="1"/>
  <c r="K69" i="18"/>
  <c r="K39" i="18"/>
  <c r="K43" i="18"/>
  <c r="K64" i="18"/>
  <c r="K41" i="18"/>
  <c r="K40" i="18"/>
  <c r="K51" i="18"/>
  <c r="J31" i="18" l="1"/>
  <c r="H31" i="18"/>
  <c r="F31" i="18"/>
  <c r="K31" i="18" l="1"/>
  <c r="J13" i="19" l="1"/>
  <c r="J25" i="19" s="1"/>
  <c r="H13" i="19"/>
  <c r="H25" i="19" s="1"/>
  <c r="F13" i="19"/>
  <c r="F25" i="19" s="1"/>
  <c r="K13" i="19" l="1"/>
  <c r="K25" i="19" l="1"/>
  <c r="K26" i="19" s="1"/>
  <c r="K27" i="19" s="1"/>
  <c r="K28" i="19" s="1"/>
  <c r="K29" i="19" s="1"/>
  <c r="K30" i="19" s="1"/>
  <c r="K31" i="19" s="1"/>
  <c r="K32" i="19" s="1"/>
  <c r="K33" i="19" s="1"/>
  <c r="J79" i="18"/>
  <c r="H79" i="18"/>
  <c r="F79" i="18"/>
  <c r="J78" i="18"/>
  <c r="H78" i="18"/>
  <c r="F78" i="18"/>
  <c r="J76" i="18"/>
  <c r="J75" i="18"/>
  <c r="H75" i="18"/>
  <c r="F75" i="18"/>
  <c r="J74" i="18"/>
  <c r="H74" i="18"/>
  <c r="F74" i="18"/>
  <c r="J73" i="18"/>
  <c r="H73" i="18"/>
  <c r="F73" i="18"/>
  <c r="J68" i="18"/>
  <c r="H68" i="18"/>
  <c r="F68" i="18"/>
  <c r="J67" i="18"/>
  <c r="H67" i="18"/>
  <c r="F67" i="18"/>
  <c r="J65" i="18"/>
  <c r="H65" i="18"/>
  <c r="F65" i="18"/>
  <c r="J63" i="18"/>
  <c r="H63" i="18"/>
  <c r="F63" i="18"/>
  <c r="J62" i="18"/>
  <c r="H62" i="18"/>
  <c r="F62" i="18"/>
  <c r="J59" i="18"/>
  <c r="H59" i="18"/>
  <c r="F59" i="18"/>
  <c r="J56" i="18"/>
  <c r="H56" i="18"/>
  <c r="F56" i="18"/>
  <c r="J55" i="18"/>
  <c r="H55" i="18"/>
  <c r="F55" i="18"/>
  <c r="J54" i="18"/>
  <c r="H54" i="18"/>
  <c r="F54" i="18"/>
  <c r="J53" i="18"/>
  <c r="H53" i="18"/>
  <c r="F53" i="18"/>
  <c r="J52" i="18"/>
  <c r="H52" i="18"/>
  <c r="F52" i="18"/>
  <c r="J49" i="18"/>
  <c r="H49" i="18"/>
  <c r="F49" i="18"/>
  <c r="J48" i="18"/>
  <c r="H48" i="18"/>
  <c r="F48" i="18"/>
  <c r="J34" i="18"/>
  <c r="H34" i="18"/>
  <c r="F34" i="18"/>
  <c r="J32" i="18"/>
  <c r="H32" i="18"/>
  <c r="F32" i="18"/>
  <c r="J18" i="18"/>
  <c r="H18" i="18"/>
  <c r="F18" i="18"/>
  <c r="J12" i="18"/>
  <c r="H12" i="18"/>
  <c r="F12" i="18"/>
  <c r="J14" i="18"/>
  <c r="H14" i="18"/>
  <c r="F14" i="18"/>
  <c r="K79" i="18" l="1"/>
  <c r="K67" i="18"/>
  <c r="K75" i="18"/>
  <c r="K63" i="18"/>
  <c r="K62" i="18"/>
  <c r="K65" i="18"/>
  <c r="K68" i="18"/>
  <c r="K76" i="18"/>
  <c r="K73" i="18"/>
  <c r="K74" i="18"/>
  <c r="K78" i="18"/>
  <c r="K55" i="18"/>
  <c r="K12" i="18"/>
  <c r="K53" i="18"/>
  <c r="K14" i="18"/>
  <c r="K49" i="18"/>
  <c r="K48" i="18"/>
  <c r="K54" i="18"/>
  <c r="K56" i="18"/>
  <c r="K52" i="18"/>
  <c r="K59" i="18"/>
  <c r="K18" i="18"/>
  <c r="K32" i="18"/>
  <c r="K34" i="18"/>
  <c r="J11" i="18" l="1"/>
  <c r="H11" i="18"/>
  <c r="F11" i="18"/>
  <c r="K11" i="18" l="1"/>
  <c r="D12" i="5" l="1"/>
  <c r="H37" i="18" l="1"/>
  <c r="J37" i="18" l="1"/>
  <c r="F37" i="18"/>
  <c r="K37" i="18" l="1"/>
  <c r="J27" i="18" l="1"/>
  <c r="H27" i="18"/>
  <c r="F27" i="18"/>
  <c r="K27" i="18" l="1"/>
  <c r="J28" i="18" l="1"/>
  <c r="J29" i="18"/>
  <c r="H28" i="18"/>
  <c r="H29" i="18"/>
  <c r="F28" i="18"/>
  <c r="F29" i="18"/>
  <c r="K28" i="18" l="1"/>
  <c r="K29" i="18"/>
  <c r="F46" i="18" l="1"/>
  <c r="H46" i="18"/>
  <c r="J46" i="18"/>
  <c r="J38" i="18"/>
  <c r="K38" i="18" l="1"/>
  <c r="K46" i="18"/>
  <c r="J33" i="18"/>
  <c r="H33" i="18"/>
  <c r="F33" i="18"/>
  <c r="J36" i="18"/>
  <c r="H36" i="18"/>
  <c r="F36" i="18"/>
  <c r="F80" i="18" l="1"/>
  <c r="J80" i="18"/>
  <c r="H80" i="18"/>
  <c r="K33" i="18"/>
  <c r="K36" i="18"/>
  <c r="K80" i="18" l="1"/>
  <c r="K81" i="18" s="1"/>
  <c r="K82" i="18" s="1"/>
  <c r="K83" i="18" s="1"/>
  <c r="K84" i="18" s="1"/>
  <c r="K85" i="18" l="1"/>
  <c r="K86" i="18" s="1"/>
  <c r="K87" i="18" l="1"/>
  <c r="K88" i="18" s="1"/>
  <c r="D9" i="5" s="1"/>
  <c r="D14" i="5" s="1"/>
</calcChain>
</file>

<file path=xl/sharedStrings.xml><?xml version="1.0" encoding="utf-8"?>
<sst xmlns="http://schemas.openxmlformats.org/spreadsheetml/2006/main" count="489" uniqueCount="241">
  <si>
    <t>#</t>
  </si>
  <si>
    <t>samuSaos dasaxeleba</t>
  </si>
  <si>
    <t>raodenoba</t>
  </si>
  <si>
    <t>jami</t>
  </si>
  <si>
    <t>Sromis anazRaureba, lari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</si>
  <si>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</si>
  <si>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</si>
  <si>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</si>
  <si>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</si>
  <si>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</si>
  <si>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</si>
  <si>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</si>
  <si>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</si>
  <si>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 xml:space="preserve">N # </t>
  </si>
  <si>
    <t>Rirebuleba  (lari)</t>
  </si>
  <si>
    <t>ც</t>
  </si>
  <si>
    <t xml:space="preserve">       ivseba Semsrulebeli kompaniis mier</t>
  </si>
  <si>
    <t>შესასვლელში ფეხის საწმენდი ხალიჩის მოწყობა ალუმინის ჩარჩოთი</t>
  </si>
  <si>
    <t xml:space="preserve">სამშენებლო ნაგვის ტრანსპორტირება ნაგავსაყრელზე </t>
  </si>
  <si>
    <t>ჭერი KNAUF -ს  ფილა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</si>
  <si>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</si>
  <si>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</si>
  <si>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</si>
  <si>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</si>
  <si>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</si>
  <si>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</si>
  <si>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 xml:space="preserve">კედლების მოპირკეთება თაბაშირ-მუყაოს ფილით </t>
  </si>
  <si>
    <t>ცალი</t>
  </si>
  <si>
    <t>თაბაშირ მუყაოს ტექნიკური ლუქების მოწყობა 50X50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</si>
  <si>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</si>
  <si>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</si>
  <si>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 xml:space="preserve">ტიხრის მოწყობა თაბაშირმუყაოს ფილით, იზოლაციით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</si>
  <si>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</si>
  <si>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</si>
  <si>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</si>
  <si>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</si>
  <si>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</si>
  <si>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>სანკვანძში კედლების მოპირკეთება კერამიკული ფილით  (ფილის ზომების და ფერი დამკვეთთან შეთანხმებით)</t>
  </si>
  <si>
    <t>კედლები და ტიხრები (თაბშირმუყაო და ფურნიტურა KNAUF ის ფირმის)</t>
  </si>
  <si>
    <t>სხვადასხვა სამუშაოები</t>
  </si>
  <si>
    <t>ალუმინის კუთხოვანების და გადამყვანების მოწყობა</t>
  </si>
  <si>
    <t>მაღალი ხარისხის კერამოგრანიტის დაგება 60X60 (დამკვეთთან შეთანხმებით)</t>
  </si>
  <si>
    <t>შეკიდული ჭერის მოწყობა თაბაშირ მუყაოს ფილით (0,5 იანი პროფილით)</t>
  </si>
  <si>
    <t>შეკიდული ჭერის მოწყობა ნესტგამძლე თაბაშირ მუყაოს ფილით (0,5 იანი პროფილით)</t>
  </si>
  <si>
    <t>სამშენებლო სამუშაოები</t>
  </si>
  <si>
    <t>ჯამი</t>
  </si>
  <si>
    <t>ნაკრები</t>
  </si>
  <si>
    <t>სულ ჯამი</t>
  </si>
  <si>
    <t xml:space="preserve">რბილი იატაკის დაგება/დაწებება (წებო უნდა უზრუნველყოს შემსრულებელმა  (იატაკს აწვდის დამკვეთი) </t>
  </si>
  <si>
    <t>ხონჩის მონტაჟი სალაროს კვანძში (ხონჩას აწვდის დამკვეთი)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</si>
  <si>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  და  ვიტრინების  წმენდა შიგნიდან  და  გარედან 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</si>
  <si>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</si>
  <si>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</si>
  <si>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</si>
  <si>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</si>
  <si>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</si>
  <si>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მასალის ხარჯი, ლარი დღგ-ს გარეშე</t>
  </si>
  <si>
    <t>შრომის ანაზღაურება, ლარი</t>
  </si>
  <si>
    <t xml:space="preserve"> ხარისხის განმსაზღვრელი დეტალები </t>
  </si>
  <si>
    <t>ერთეული</t>
  </si>
  <si>
    <t>სულ</t>
  </si>
  <si>
    <t>ყველა  კართან შესაბამისი დიზიანის ფიქსატორის მონტაჟი (ფიქსატორი ევროპული წარმოების,  დამკვეთთან შეთანხმებით)</t>
  </si>
  <si>
    <t>სატენდერო  მოთხოვნა</t>
  </si>
  <si>
    <t>ქ/ც მოჭიმვის დემონტაჟი (კონსტრუქციამდე საჭიროებისამებრ)</t>
  </si>
  <si>
    <t>არსებული საკომუნიკაციო არხების დემონტაჟი</t>
  </si>
  <si>
    <t>იატაკის საფარის დემონტაჟი (ლამინირებული იატაკი,კერამო გრანიტის ფილა და სხვა.)</t>
  </si>
  <si>
    <t>შენობის  უკანა ან სახურავის ნაწილში სავენტალიცაიო დანადგარებისთვის მილკვადრატის კონსტრუქციის მოწყობა/ბალიშებით/შეღებვა</t>
  </si>
  <si>
    <t>ფასადის დაზიანებული ბათქაშის ჩამოყრა (საჭიროებისამებრ)</t>
  </si>
  <si>
    <t>სალაროს/ კედელზე, ჭერზე/იატაკზე არმატურის ბადის მონტაჟი_x000D_
დიამეტრი 12 ბიჯი15 და შეფითხვა ქვიშა ცემენტის ხსნარით</t>
  </si>
  <si>
    <t>მილკვადრატების ფერმის მოწყობა შიდა ვიტრაჟის გასამაგრებლად (საჭიროებისამებრ)</t>
  </si>
  <si>
    <t>კედლების დამუშავება და მაღალი ხარისხით შეღებვა. საღებავი Capalatex 3 Ral9010</t>
  </si>
  <si>
    <t>სალაროში ჯავშანი მინინაზე ჟალუზის მონტაჟი (ხის ფაქტურით)</t>
  </si>
  <si>
    <t xml:space="preserve">ხის კოჭებით/ფიცარნაგით პოდიუმის მოწყობა და 10 მმ  სისქის დიქტის ფილით დაფარვა (იდეალურად სწორი/მყარი ზედაპირიის მისაღებად) (პოდიუმი 30სმ)     </t>
  </si>
  <si>
    <t>ლამინატის დაგება, ქვეშსაგებით  (ლამინატი KRONOPOL ზომა 1380*113*8 მოდელი Promo/Pacific OAK Fuga/WS/D3280 კლას 32/ A/C 4)</t>
  </si>
  <si>
    <t xml:space="preserve">ვინილს პლინტუსის მოწყობა 8სმ (cubu 80) </t>
  </si>
  <si>
    <t>თაბაშირ მუყაოს ჭერების დამუშავება და შეღებვა მაღალი ხარისხით. საღებავი Caparol , Capasilan  ფერი თეთრი</t>
  </si>
  <si>
    <t>სალაროს მე-3 კატეგორიის ჯავშანი მინის მოწყობა 5 მმ ჩარჩოთი, თერმულად შეღებილი,  ფერი თეთრი (სერტიფიკატის წარდგენა სავადებულოა) B1.</t>
  </si>
  <si>
    <t>მდფ-ს კარი, ქარხნული თეთრი შეღებილი გლუვი საღევაბით, ნორმალური ხარისხის. მექანიზმები და სახელური ევროპული (პროექტის შესაბამისად) K3</t>
  </si>
  <si>
    <t>გათბობა</t>
  </si>
  <si>
    <t>კომპლ</t>
  </si>
  <si>
    <t>გათბობის რადიატორების მილების მიყვანა ოთახებში და რადიატორების მონტაჟი 120-ანი (ვენტილების და ყველა საჭირო მასალით)</t>
  </si>
  <si>
    <t>გათბობის რადიატორების მილების მიყვანა ოთახებში და რადიატორების მონტაჟი 60-ანი (ვენტილების და ყველა საჭირო მასალით)</t>
  </si>
  <si>
    <t>ფასადის ვიტრაჟის დემონტაჟი</t>
  </si>
  <si>
    <t>ფანჯარაზე გისოსი მოწყობა (შეღებილი ფერი თეთრი)</t>
  </si>
  <si>
    <t>გათბობა/გაგრილება</t>
  </si>
  <si>
    <t>გათბობის რადიატორების მილების მიყვანა ოთახებში და რადიატორების მონტაჟი 50-ანი (ვენტილების და ყველა საჭირო მასალით) WC სთვის</t>
  </si>
  <si>
    <t>ჭერის კასეტური ფანკოილის მონტაჟი 9 000 BTU სრული კომპლექტაციით</t>
  </si>
  <si>
    <t>სხვა დანარჩენი დამატებითი მასალები შიდა და გარე ბლოკებისთვის. დრენაჟის მილები და სხვა</t>
  </si>
  <si>
    <t>ჩამბერი ვენტილატორის მონტაჟი ყველა საჭირო მასალით (დამკვეტან შეთახმებით)</t>
  </si>
  <si>
    <t>გამწოვი ვენტილატორის მონტაჟი ყველა საჭირო მასალით (დამკვეტან შეთახმებით)</t>
  </si>
  <si>
    <t>ამსტრონგის შეკიდული ჭერის მოწყობა ნესტგამძლე ფილებით (არსებულის მგავსი ფილებით)</t>
  </si>
  <si>
    <t>აგური ბლოკის კედლის დაშლა (20-40 სმ) (კონსტრუქციული დასკვნის მიხედვით)</t>
  </si>
  <si>
    <t>კედლიდან თაბაშირ-მუყაოს ფილის/გაჯის და სხვა,  მასალის დემონტაჟი (საჭიროებისამებ)</t>
  </si>
  <si>
    <t>შიდა ვიტრაჟის დემონტაჟი კართან ერთად</t>
  </si>
  <si>
    <t>კარებების დემონტაჟი</t>
  </si>
  <si>
    <t>ფასადის ცენტრალური კარის დემონტაჟი</t>
  </si>
  <si>
    <t>არსებული ფანჯრების დემონტაჟი</t>
  </si>
  <si>
    <t>ფასადის ცოკოლის ქვის დემონტაჟი</t>
  </si>
  <si>
    <t>არსებული თონის დემონტაჟი</t>
  </si>
  <si>
    <t>არსებული წყლის ბაკის დემონტაჟი</t>
  </si>
  <si>
    <t>ფასადის ლითონის ჟალუზის დემონტაჟი</t>
  </si>
  <si>
    <t>კონსტრუქციული პროექტის მიხედვით. ღიობის გამაგრება (განფასება სავალდებულოა კონსტრუქციულო პროექტის მიხედვით) ყველა საჭირო მასალით</t>
  </si>
  <si>
    <t xml:space="preserve">კედლების მოპირკეთება თაბაშირ-მუყაოს ფილით  ნესტგამძლე </t>
  </si>
  <si>
    <t>კედლების დამუშავება და მაღალი ხარისხით შეღებვა. საღებავი Caparoli Samtex 20  Ral9010 W1</t>
  </si>
  <si>
    <t>შპალიერი გაკვრა (შპალიერს აწვდის დამკვეთი) W3</t>
  </si>
  <si>
    <t>შენობის ფასადის დაშპაკვლა აღდგენა დამუშავება შეღებვა მიუნხენის ლესვა  (დამკვეთთან შეთანხმებით)</t>
  </si>
  <si>
    <t>ფანჯრის ღიობების ძირებზე მილკვადრატის მოწყობა (დამკვეთთან შეთანხმებით</t>
  </si>
  <si>
    <t>ლამინირებული  რაფების მოწყობა ფანჯრის ძირებზე (საჭიროებისამებრ)</t>
  </si>
  <si>
    <t>იატაკზე მოჭიმვის მოწყობა ქვიშა ცემენტის ხსნარით 5-8 სანტიმეტრი (საჭიროებისამებრ)</t>
  </si>
  <si>
    <t>კერამოგრანიტის დაგება 120X60 (მხოლოდ გრანიტს აწვდის დამკვეთი, დატვირთვა/ტრანსპორტირებას თბილისიდან: ანხორციელებს შემსრულებელი)</t>
  </si>
  <si>
    <t>ფასადზე ცოკოლის მოწყობა H=30 ბაზალტის ქვით</t>
  </si>
  <si>
    <t>არსებული ბაქნის მოწყობა დაბრუშატკებული ბაზალტის ქვით (დამკვეთთან შეთანხმებით)</t>
  </si>
  <si>
    <t>ფასადის ვიტრაჟის ძირებზე ბაზალტის ქვით მოწყობა</t>
  </si>
  <si>
    <t xml:space="preserve"> ალუმინ კარის მოწყობა შუშით თავისის ფურნიტურით (შვეიცარით) ფერი შავი მატოვი (დიზაინი შეთახმდეს დამკვეთან) K1</t>
  </si>
  <si>
    <t xml:space="preserve"> შიდა ვიტრაჟის მოწყობა  10მმ - იანი ნაწრთობი შუშით შესასვლელი/შუშის კარით პომპა kale (პროექტის შესაბამისად), ალდოქსის მაღალ ხარისხიანი პროფილით ფერი შავი მატოვი (დამკვეთთან შეთანხმებით) W1</t>
  </si>
  <si>
    <t>გარე ვიტრაჟის მოწყობა  10მმ - იანი ნაწრთობი შუშით, ფასადის პროფილით მაღალი ხარისხის ფერი შავი მატოვი(დამკვეთთან შეთანხმებით) WT1</t>
  </si>
  <si>
    <t>იზოპროფილის ფანჯრების მოწყობა ფერი თეთრი (პროექტის შესაბამისად) WT2</t>
  </si>
  <si>
    <t>მდფ-ს კარი, შეღებული თეთრი გლუვი საღევაბით, ადგილოვრივი წარმოების, მაღალი ხარისხის. მექანიზმები და სახელური ევროპული (პროექტის შესაბამისად) K2</t>
  </si>
  <si>
    <t>რკინის  დაჯავშნული კარი, დაჯავშნული ჭოკრიტით და  ურდულით, მეტალის ზედაპირი დამუშავებული ანტიკოროზიული გრუნტით და შემდგომ შეღებული მაღალხარისხიანი ანტიკოროზიული საღებავით ფერი თეთრი  2 იტალიური საკეტით K4</t>
  </si>
  <si>
    <t xml:space="preserve"> ქვაბის მონტაჟი 24klw (დაერთებით ასევე ვენტილების და ყველა საჭირო მასალით)</t>
  </si>
  <si>
    <t>ინვენტორული ფანკოილის  გარე ბლოკის მონტაჟი 27 000 BTU სრული კომპლექტაციით</t>
  </si>
  <si>
    <t>ჭერის კასეტური ფანკოილის მონტაჟი 12 000 BTU სრული კომპლექტაციით</t>
  </si>
  <si>
    <t>ჭერის კასეტური ფანკოილის მონტაჟი 18 000 BTU სრული კომპლექტაციით</t>
  </si>
  <si>
    <t>ობიექტის დასახელება  სს"ტერა ბანკი" ქ. ქუთაისი ი. ჭავჭავაძის N44</t>
  </si>
  <si>
    <t>ობიექტის დასახელება: "ტერა ბანკი" ქ. ქუთაისი ი. ჭავჭავაძის  N44</t>
  </si>
  <si>
    <t>არსებული ბაქნის საფარის აყრა (საჭიროებისამებრ დამკვეთთან შეთანხმებით)</t>
  </si>
  <si>
    <t>შენობის ფასადის უკან  დაშპაკვლა აღდგენა დამუშავება შეღებვა   (საჭიროებისამებრ დამკვეთთან შეთანხმებით)</t>
  </si>
  <si>
    <t>ცივი წყალი ცხელი წყალი</t>
  </si>
  <si>
    <t>ცივი და ცხელი წყლის მასალათა სპეციფიკაცია</t>
  </si>
  <si>
    <t>მილი პოლიპროპილენის Ø25</t>
  </si>
  <si>
    <t>მ</t>
  </si>
  <si>
    <t>მილი პოლიპროპილენის Ø20</t>
  </si>
  <si>
    <t>მინაბიჭკოვანი მილი Ø20</t>
  </si>
  <si>
    <t>ვენტილი ცივი წყლისთვის Grohe</t>
  </si>
  <si>
    <t>ვენტილი ცხელი წყლისთვის Grohe</t>
  </si>
  <si>
    <t>დამხმარე და საინსტალაციო მასალები (მუხლები, სამკაპები, ვენტილები,მილის სამაგრები და სხვა თანდართული პროექტის შესაბამისად)</t>
  </si>
  <si>
    <t>კომპ.</t>
  </si>
  <si>
    <t>წყლის ავზი 1000 ლიტრიანი</t>
  </si>
  <si>
    <t>100 მმ საკანალიზაციო მილი</t>
  </si>
  <si>
    <t>50 მმ საკანალიზაციო მილი</t>
  </si>
  <si>
    <t>უნიტაზი სიფონით JIKA</t>
  </si>
  <si>
    <t>ხელსაბანი სიფონით JIKA</t>
  </si>
  <si>
    <t>50 მმ ტრაპი</t>
  </si>
  <si>
    <t>დამხმარე და საინსტალაციო მასალები (მუხლები, სამკაპები,მილის სამაგრები და სხვა თანდართული პროექტის შესაბამისად)</t>
  </si>
  <si>
    <t>გაუთვალისწინებული ხარჯები</t>
  </si>
  <si>
    <t>კანალიზაცის, სანტექნიკური მოწყობილობები</t>
  </si>
  <si>
    <t>თაბაშირ მუყაოს, გაჯის, და სხვა ჭერის დემონტაჟი (საჭიროებისამებრ)</t>
  </si>
  <si>
    <t>masalis xarji, lari დღგ-ს გარეშე</t>
  </si>
  <si>
    <t>transporti da 
manqana-meqanizmebi</t>
  </si>
  <si>
    <t>erTeuli</t>
  </si>
  <si>
    <t>sul</t>
  </si>
  <si>
    <t>ძალოვანი დანადგარები (აწვდის დამკვეთი)</t>
  </si>
  <si>
    <t>komp.</t>
  </si>
  <si>
    <t>კაბელები (მაღალი ხარისხის)</t>
  </si>
  <si>
    <t>m</t>
  </si>
  <si>
    <t>სამონტაჟო მასალა</t>
  </si>
  <si>
    <t xml:space="preserve">rozetis bude </t>
  </si>
  <si>
    <t>c</t>
  </si>
  <si>
    <t>ფურნიტურა მაღალი ხარისხის, დიზაინი/ფერი დამკვეთთან შეთანხმებით</t>
  </si>
  <si>
    <t>erTklaviSiani CamrTveli</t>
  </si>
  <si>
    <t>orklaviSiani CamrTveli</t>
  </si>
  <si>
    <t>rozeti damiwebis kontaqtiT</t>
  </si>
  <si>
    <t>rozeti damiwebis kontaqtiT iatakis samontaJo yuTis</t>
  </si>
  <si>
    <t>მთავარი გამანაწილებელი ფარი DB  (მაღალი ხარისხის)</t>
  </si>
  <si>
    <t>kb.</t>
  </si>
  <si>
    <t>meqanikuri blokirebis adapteri</t>
  </si>
  <si>
    <t>CamrTveli Rilaki fiqsaciiT</t>
  </si>
  <si>
    <t>სანათები  (სანათებს აწვდის დამკვეთი)</t>
  </si>
  <si>
    <t>კომპიუტერული ქსელი(დამკვეთთან შეთანხმებით)</t>
  </si>
  <si>
    <t>სატელევიზიო  ქსელი</t>
  </si>
  <si>
    <t>televiziis rozeti</t>
  </si>
  <si>
    <t>ლოკალური ხარჯთაღრიცხვა #1</t>
  </si>
  <si>
    <t>ლოკალური ხარჯთაღრიცხვა #2</t>
  </si>
  <si>
    <t>ლოკალური ხარჯთაღრიცხვა #3</t>
  </si>
  <si>
    <t>ლოკალური ხარჯთაღრიცხვა #4</t>
  </si>
  <si>
    <t>ლოკალური ხარჯთაღრიცხვა #5</t>
  </si>
  <si>
    <t xml:space="preserve">ელ.ტექნიკური ნაწილი  და სუსტი დენები </t>
  </si>
  <si>
    <t>კანალიზაცია სანტექნიკური მოწყობილობები</t>
  </si>
  <si>
    <t xml:space="preserve">                                          ელ.ტექნიკური ნაწილი სუსტი დენები</t>
  </si>
  <si>
    <t>სამუშაოების, რესურსების დასახელება
 ხარისხის განმსაზღვრელი დეტალები</t>
  </si>
  <si>
    <t>შრომის ანაზღაურება
ლარი</t>
  </si>
  <si>
    <t>ერთ.ფასი</t>
  </si>
  <si>
    <t>ტრანსპორტი.ლარი</t>
  </si>
  <si>
    <t>საერთო სამშენებლო სამუშაოები</t>
  </si>
  <si>
    <r>
      <t>მასალის ხარჯი, ლარი</t>
    </r>
    <r>
      <rPr>
        <b/>
        <u/>
        <sz val="9"/>
        <rFont val="Acad Nusx "/>
      </rPr>
      <t xml:space="preserve"> დღგ-ს გარეშე</t>
    </r>
  </si>
  <si>
    <t>ტრანსპორტი და 
მანქანა-მექანიზმები</t>
  </si>
  <si>
    <r>
      <t xml:space="preserve">ობიექტის დასახელებ: "ტერა ბანკი" ქ. ქუთაისი ი.ჭავჭავაძის ქ. </t>
    </r>
    <r>
      <rPr>
        <b/>
        <sz val="9"/>
        <color theme="1"/>
        <rFont val="Acad Nusx "/>
      </rPr>
      <t>N44</t>
    </r>
  </si>
  <si>
    <r>
      <t>obieqtis dasaxeleba: "ტერა ბანკი" ქ.ქუთაისი ი. ჭავჭავაძის .</t>
    </r>
    <r>
      <rPr>
        <b/>
        <sz val="9"/>
        <color theme="1"/>
        <rFont val="Cambria"/>
        <family val="1"/>
        <charset val="204"/>
        <scheme val="major"/>
      </rPr>
      <t>N44</t>
    </r>
  </si>
  <si>
    <r>
      <t xml:space="preserve">dizel-generatori </t>
    </r>
    <r>
      <rPr>
        <b/>
        <sz val="9"/>
        <color theme="1"/>
        <rFont val="Arial"/>
        <family val="2"/>
        <charset val="204"/>
      </rPr>
      <t>10</t>
    </r>
    <r>
      <rPr>
        <b/>
        <sz val="9"/>
        <color theme="1"/>
        <rFont val="AcadNusx"/>
      </rPr>
      <t xml:space="preserve"> kvt  mayuCi kabiniT da avtomatikis blokiT</t>
    </r>
  </si>
  <si>
    <r>
      <t xml:space="preserve">kabeli halogenisgan Tavisufali </t>
    </r>
    <r>
      <rPr>
        <b/>
        <sz val="9"/>
        <color theme="1"/>
        <rFont val="Arial"/>
        <family val="2"/>
        <charset val="204"/>
      </rPr>
      <t>5X10</t>
    </r>
    <r>
      <rPr>
        <b/>
        <sz val="9"/>
        <color theme="1"/>
        <rFont val="AcadNusx"/>
      </rPr>
      <t>mm</t>
    </r>
    <r>
      <rPr>
        <b/>
        <vertAlign val="superscript"/>
        <sz val="9"/>
        <color theme="1"/>
        <rFont val="AcadNusx"/>
      </rPr>
      <t xml:space="preserve">2 </t>
    </r>
    <r>
      <rPr>
        <b/>
        <sz val="9"/>
        <color theme="1"/>
        <rFont val="AcadNusx"/>
      </rPr>
      <t>Savi  (kabelis sigrZe dazustdes adgilze)</t>
    </r>
  </si>
  <si>
    <r>
      <t xml:space="preserve">kabeli halogenisgan Tavisufali </t>
    </r>
    <r>
      <rPr>
        <b/>
        <sz val="9"/>
        <color theme="1"/>
        <rFont val="Arial"/>
        <family val="2"/>
        <charset val="204"/>
      </rPr>
      <t>5X6</t>
    </r>
    <r>
      <rPr>
        <b/>
        <sz val="9"/>
        <color theme="1"/>
        <rFont val="AcadNusx"/>
      </rPr>
      <t>mm</t>
    </r>
    <r>
      <rPr>
        <b/>
        <vertAlign val="superscript"/>
        <sz val="9"/>
        <color theme="1"/>
        <rFont val="AcadNusx"/>
      </rPr>
      <t xml:space="preserve">2 </t>
    </r>
    <r>
      <rPr>
        <b/>
        <sz val="9"/>
        <color theme="1"/>
        <rFont val="AcadNusx"/>
      </rPr>
      <t xml:space="preserve">Savi </t>
    </r>
  </si>
  <si>
    <r>
      <t xml:space="preserve">kabeli halogenisgan Tavisufali </t>
    </r>
    <r>
      <rPr>
        <b/>
        <sz val="9"/>
        <color theme="1"/>
        <rFont val="Arial"/>
        <family val="2"/>
        <charset val="204"/>
      </rPr>
      <t>5X4</t>
    </r>
    <r>
      <rPr>
        <b/>
        <sz val="9"/>
        <color theme="1"/>
        <rFont val="AcadNusx"/>
      </rPr>
      <t>mm</t>
    </r>
    <r>
      <rPr>
        <b/>
        <vertAlign val="superscript"/>
        <sz val="9"/>
        <color theme="1"/>
        <rFont val="AcadNusx"/>
      </rPr>
      <t xml:space="preserve">2 </t>
    </r>
    <r>
      <rPr>
        <b/>
        <sz val="9"/>
        <color theme="1"/>
        <rFont val="AcadNusx"/>
      </rPr>
      <t xml:space="preserve">Savi </t>
    </r>
  </si>
  <si>
    <r>
      <t xml:space="preserve">kabeli halogenisgan Tavisufali </t>
    </r>
    <r>
      <rPr>
        <b/>
        <sz val="9"/>
        <color theme="1"/>
        <rFont val="Arial"/>
        <family val="2"/>
        <charset val="204"/>
      </rPr>
      <t>3X2.5</t>
    </r>
    <r>
      <rPr>
        <b/>
        <sz val="9"/>
        <color theme="1"/>
        <rFont val="AcadNusx"/>
      </rPr>
      <t>mm</t>
    </r>
    <r>
      <rPr>
        <b/>
        <vertAlign val="superscript"/>
        <sz val="9"/>
        <color theme="1"/>
        <rFont val="AcadNusx"/>
      </rPr>
      <t xml:space="preserve">2 </t>
    </r>
    <r>
      <rPr>
        <b/>
        <sz val="9"/>
        <color theme="1"/>
        <rFont val="AcadNusx"/>
      </rPr>
      <t xml:space="preserve">Savi </t>
    </r>
  </si>
  <si>
    <r>
      <t xml:space="preserve">kabeli halogenisgan Tavisufali </t>
    </r>
    <r>
      <rPr>
        <b/>
        <sz val="9"/>
        <color theme="1"/>
        <rFont val="Arial"/>
        <family val="2"/>
        <charset val="204"/>
      </rPr>
      <t>3X1.5</t>
    </r>
    <r>
      <rPr>
        <b/>
        <sz val="9"/>
        <color theme="1"/>
        <rFont val="AcadNusx"/>
      </rPr>
      <t>mm</t>
    </r>
    <r>
      <rPr>
        <b/>
        <vertAlign val="superscript"/>
        <sz val="9"/>
        <color theme="1"/>
        <rFont val="AcadNusx"/>
      </rPr>
      <t xml:space="preserve">2 </t>
    </r>
    <r>
      <rPr>
        <b/>
        <sz val="9"/>
        <color theme="1"/>
        <rFont val="AcadNusx"/>
      </rPr>
      <t xml:space="preserve">Savi </t>
    </r>
  </si>
  <si>
    <r>
      <t xml:space="preserve">kabeli halogenisgan Tavisufali </t>
    </r>
    <r>
      <rPr>
        <b/>
        <sz val="9"/>
        <color theme="1"/>
        <rFont val="Arial"/>
        <family val="2"/>
        <charset val="204"/>
      </rPr>
      <t>2X1.5</t>
    </r>
    <r>
      <rPr>
        <b/>
        <sz val="9"/>
        <color theme="1"/>
        <rFont val="AcadNusx"/>
      </rPr>
      <t>mm</t>
    </r>
    <r>
      <rPr>
        <b/>
        <vertAlign val="superscript"/>
        <sz val="9"/>
        <color theme="1"/>
        <rFont val="AcadNusx"/>
      </rPr>
      <t xml:space="preserve">2 </t>
    </r>
    <r>
      <rPr>
        <b/>
        <sz val="9"/>
        <color theme="1"/>
        <rFont val="AcadNusx"/>
      </rPr>
      <t xml:space="preserve">Savi </t>
    </r>
  </si>
  <si>
    <r>
      <t xml:space="preserve">sainst. gofr. mili </t>
    </r>
    <r>
      <rPr>
        <b/>
        <sz val="9"/>
        <color theme="1"/>
        <rFont val="Arial"/>
        <family val="2"/>
        <charset val="204"/>
      </rPr>
      <t>Ø 16</t>
    </r>
    <r>
      <rPr>
        <b/>
        <sz val="9"/>
        <color theme="1"/>
        <rFont val="AcadNusx"/>
      </rPr>
      <t xml:space="preserve"> mm  (aqsesuarebiT kompleqsSi)</t>
    </r>
  </si>
  <si>
    <r>
      <t xml:space="preserve">sainst. gofr. mili </t>
    </r>
    <r>
      <rPr>
        <b/>
        <sz val="9"/>
        <color theme="1"/>
        <rFont val="Arial"/>
        <family val="2"/>
        <charset val="204"/>
      </rPr>
      <t>Ø 25</t>
    </r>
    <r>
      <rPr>
        <b/>
        <sz val="9"/>
        <color theme="1"/>
        <rFont val="AcadNusx"/>
      </rPr>
      <t xml:space="preserve"> mm  (aqsesuarebiT kompleqsSi)</t>
    </r>
  </si>
  <si>
    <r>
      <t xml:space="preserve">iatakis samontaJo yuTi </t>
    </r>
    <r>
      <rPr>
        <b/>
        <sz val="9"/>
        <color theme="1"/>
        <rFont val="Arial"/>
        <family val="2"/>
        <charset val="204"/>
      </rPr>
      <t>6</t>
    </r>
    <r>
      <rPr>
        <b/>
        <sz val="9"/>
        <color theme="1"/>
        <rFont val="AcadNusx"/>
      </rPr>
      <t xml:space="preserve"> modulze</t>
    </r>
  </si>
  <si>
    <r>
      <t xml:space="preserve">ganmStoebeli yuTi </t>
    </r>
    <r>
      <rPr>
        <b/>
        <sz val="9"/>
        <color theme="1"/>
        <rFont val="Arial"/>
        <family val="2"/>
        <charset val="204"/>
      </rPr>
      <t>100X100X50</t>
    </r>
  </si>
  <si>
    <r>
      <t xml:space="preserve">rkinis sak. arxi perforirebuli </t>
    </r>
    <r>
      <rPr>
        <b/>
        <sz val="9"/>
        <color theme="1"/>
        <rFont val="Arial"/>
        <family val="2"/>
        <charset val="204"/>
      </rPr>
      <t>100X60X1.0</t>
    </r>
    <r>
      <rPr>
        <b/>
        <sz val="9"/>
        <color theme="1"/>
        <rFont val="AcadNusx"/>
      </rPr>
      <t>m, Werze samagri konstruqciiT kompleqtSi</t>
    </r>
  </si>
  <si>
    <r>
      <t xml:space="preserve">samontaJo masalebi (izolaciis lenti, samagrebi, Sesakravi)  (Sekvra </t>
    </r>
    <r>
      <rPr>
        <b/>
        <sz val="9"/>
        <color theme="1"/>
        <rFont val="Arial"/>
        <family val="2"/>
        <charset val="204"/>
      </rPr>
      <t>100</t>
    </r>
    <r>
      <rPr>
        <b/>
        <sz val="9"/>
        <color theme="1"/>
        <rFont val="AcadNusx"/>
      </rPr>
      <t xml:space="preserve"> cali)</t>
    </r>
  </si>
  <si>
    <r>
      <t xml:space="preserve">teqnikuri rozeti xuTpolusa </t>
    </r>
    <r>
      <rPr>
        <b/>
        <sz val="9"/>
        <color theme="1"/>
        <rFont val="Arial"/>
        <family val="2"/>
        <charset val="204"/>
      </rPr>
      <t>32</t>
    </r>
    <r>
      <rPr>
        <b/>
        <sz val="9"/>
        <color theme="1"/>
        <rFont val="AcadNusx"/>
      </rPr>
      <t xml:space="preserve">a </t>
    </r>
  </si>
  <si>
    <r>
      <t xml:space="preserve">karada g/m </t>
    </r>
    <r>
      <rPr>
        <b/>
        <sz val="9"/>
        <color theme="1"/>
        <rFont val="Arial"/>
        <family val="2"/>
        <charset val="204"/>
      </rPr>
      <t>4X18</t>
    </r>
    <r>
      <rPr>
        <b/>
        <sz val="9"/>
        <color theme="1"/>
        <rFont val="AcadNusx"/>
      </rPr>
      <t xml:space="preserve"> modulze</t>
    </r>
  </si>
  <si>
    <r>
      <t>erTwvera kabeli (Savi)</t>
    </r>
    <r>
      <rPr>
        <b/>
        <sz val="9"/>
        <color theme="1"/>
        <rFont val="Arial"/>
        <family val="2"/>
        <charset val="204"/>
      </rPr>
      <t xml:space="preserve"> 6</t>
    </r>
    <r>
      <rPr>
        <b/>
        <sz val="9"/>
        <color theme="1"/>
        <rFont val="AcadNusx"/>
      </rPr>
      <t>mm</t>
    </r>
    <r>
      <rPr>
        <b/>
        <vertAlign val="superscript"/>
        <sz val="9"/>
        <color theme="1"/>
        <rFont val="AcadNusx"/>
      </rPr>
      <t>2</t>
    </r>
  </si>
  <si>
    <r>
      <t>dasaparalilebeli salte</t>
    </r>
    <r>
      <rPr>
        <b/>
        <sz val="9"/>
        <color theme="1"/>
        <rFont val="Arial"/>
        <family val="2"/>
        <charset val="204"/>
      </rPr>
      <t xml:space="preserve"> 3 </t>
    </r>
    <r>
      <rPr>
        <b/>
        <sz val="9"/>
        <color theme="1"/>
        <rFont val="AcadNusx"/>
      </rPr>
      <t xml:space="preserve">polusa </t>
    </r>
    <r>
      <rPr>
        <b/>
        <sz val="9"/>
        <color theme="1"/>
        <rFont val="Arial"/>
        <family val="2"/>
        <charset val="204"/>
      </rPr>
      <t>3/63</t>
    </r>
    <r>
      <rPr>
        <b/>
        <sz val="9"/>
        <color theme="1"/>
        <rFont val="AcadNusx"/>
      </rPr>
      <t>a</t>
    </r>
  </si>
  <si>
    <r>
      <t xml:space="preserve">kontaqtori </t>
    </r>
    <r>
      <rPr>
        <b/>
        <sz val="9"/>
        <color theme="1"/>
        <rFont val="Arial"/>
        <family val="2"/>
        <charset val="204"/>
      </rPr>
      <t>3P/ 11.0 kW/230VAC</t>
    </r>
  </si>
  <si>
    <r>
      <t>kontaqtori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Arial"/>
        <family val="2"/>
        <charset val="204"/>
      </rPr>
      <t>1NO/5kW/AC220 , 1NO+1NC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AcadNusx"/>
      </rPr>
      <t>damxmare kontaqtiT</t>
    </r>
  </si>
  <si>
    <r>
      <t>saindikacio naTura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Arial"/>
        <family val="2"/>
        <charset val="204"/>
      </rPr>
      <t>220V</t>
    </r>
    <r>
      <rPr>
        <b/>
        <sz val="9"/>
        <color theme="1"/>
        <rFont val="Times New Roman"/>
        <family val="1"/>
        <charset val="204"/>
      </rPr>
      <t xml:space="preserve"> (</t>
    </r>
    <r>
      <rPr>
        <b/>
        <sz val="9"/>
        <color theme="1"/>
        <rFont val="AcadNusx"/>
      </rPr>
      <t>mwvane</t>
    </r>
    <r>
      <rPr>
        <b/>
        <sz val="9"/>
        <color theme="1"/>
        <rFont val="Times New Roman"/>
        <family val="1"/>
        <charset val="204"/>
      </rPr>
      <t>)</t>
    </r>
  </si>
  <si>
    <r>
      <t>avtomaturi amomrTveli</t>
    </r>
    <r>
      <rPr>
        <b/>
        <sz val="9"/>
        <color theme="1"/>
        <rFont val="Arial"/>
        <family val="2"/>
        <charset val="204"/>
      </rPr>
      <t xml:space="preserve">  MCB 2A/B/6kA  1 </t>
    </r>
    <r>
      <rPr>
        <b/>
        <sz val="9"/>
        <color theme="1"/>
        <rFont val="AcadNusx"/>
      </rPr>
      <t>polusa</t>
    </r>
  </si>
  <si>
    <r>
      <t>avtomaturi amomrTveli</t>
    </r>
    <r>
      <rPr>
        <b/>
        <sz val="9"/>
        <color theme="1"/>
        <rFont val="Arial"/>
        <family val="2"/>
        <charset val="204"/>
      </rPr>
      <t xml:space="preserve">  MCB 10A/B/6kA  1 </t>
    </r>
    <r>
      <rPr>
        <b/>
        <sz val="9"/>
        <color theme="1"/>
        <rFont val="AcadNusx"/>
      </rPr>
      <t>polusa</t>
    </r>
  </si>
  <si>
    <r>
      <t>avtomaturi amomrTveli</t>
    </r>
    <r>
      <rPr>
        <b/>
        <sz val="9"/>
        <color theme="1"/>
        <rFont val="Arial"/>
        <family val="2"/>
        <charset val="204"/>
      </rPr>
      <t xml:space="preserve">  MCB 16A/B/6kA  1 </t>
    </r>
    <r>
      <rPr>
        <b/>
        <sz val="9"/>
        <color theme="1"/>
        <rFont val="AcadNusx"/>
      </rPr>
      <t>polusa</t>
    </r>
  </si>
  <si>
    <r>
      <t>avtomaturi amomrTveli</t>
    </r>
    <r>
      <rPr>
        <b/>
        <sz val="9"/>
        <color theme="1"/>
        <rFont val="Arial"/>
        <family val="2"/>
        <charset val="204"/>
      </rPr>
      <t xml:space="preserve">  MCB 25A/C/6kA  1 </t>
    </r>
    <r>
      <rPr>
        <b/>
        <sz val="9"/>
        <color theme="1"/>
        <rFont val="AcadNusx"/>
      </rPr>
      <t>polusa</t>
    </r>
  </si>
  <si>
    <r>
      <t>avtomaturi amomrTveli</t>
    </r>
    <r>
      <rPr>
        <b/>
        <sz val="9"/>
        <color theme="1"/>
        <rFont val="Arial"/>
        <family val="2"/>
        <charset val="204"/>
      </rPr>
      <t xml:space="preserve">  MCB 16A/C/6kA  3 </t>
    </r>
    <r>
      <rPr>
        <b/>
        <sz val="9"/>
        <color theme="1"/>
        <rFont val="AcadNusx"/>
      </rPr>
      <t>polusa</t>
    </r>
  </si>
  <si>
    <r>
      <t>avtomaturi amomrTveli</t>
    </r>
    <r>
      <rPr>
        <b/>
        <sz val="9"/>
        <color theme="1"/>
        <rFont val="Arial"/>
        <family val="2"/>
        <charset val="204"/>
      </rPr>
      <t xml:space="preserve">  MCB 25A/D/15kA  3 </t>
    </r>
    <r>
      <rPr>
        <b/>
        <sz val="9"/>
        <color theme="1"/>
        <rFont val="AcadNusx"/>
      </rPr>
      <t>polusa</t>
    </r>
  </si>
  <si>
    <r>
      <t>avtomaturi amomrTveli</t>
    </r>
    <r>
      <rPr>
        <b/>
        <sz val="9"/>
        <color theme="1"/>
        <rFont val="Arial"/>
        <family val="2"/>
        <charset val="204"/>
      </rPr>
      <t xml:space="preserve">  MCB 32A/D/15kA  3 </t>
    </r>
    <r>
      <rPr>
        <b/>
        <sz val="9"/>
        <color theme="1"/>
        <rFont val="AcadNusx"/>
      </rPr>
      <t>polusa</t>
    </r>
  </si>
  <si>
    <r>
      <t>avtomaturi amomrTveli</t>
    </r>
    <r>
      <rPr>
        <b/>
        <sz val="9"/>
        <color theme="1"/>
        <rFont val="Arial"/>
        <family val="2"/>
        <charset val="204"/>
      </rPr>
      <t xml:space="preserve">  MCB 50A/D/15kA  3 </t>
    </r>
    <r>
      <rPr>
        <b/>
        <sz val="9"/>
        <color theme="1"/>
        <rFont val="AcadNusx"/>
      </rPr>
      <t>polusa</t>
    </r>
  </si>
  <si>
    <r>
      <rPr>
        <b/>
        <sz val="9"/>
        <color theme="1"/>
        <rFont val="Arial"/>
        <family val="2"/>
        <charset val="204"/>
      </rPr>
      <t xml:space="preserve"> L 1 </t>
    </r>
    <r>
      <rPr>
        <b/>
        <sz val="9"/>
        <color theme="1"/>
        <rFont val="AcadNusx"/>
      </rPr>
      <t>wertilovani sanaTi (Sexvedrebi, sankvanZi)</t>
    </r>
  </si>
  <si>
    <r>
      <rPr>
        <b/>
        <sz val="9"/>
        <color theme="1"/>
        <rFont val="Arial"/>
        <family val="2"/>
        <charset val="204"/>
      </rPr>
      <t xml:space="preserve"> L 2 </t>
    </r>
    <r>
      <rPr>
        <b/>
        <sz val="9"/>
        <color theme="1"/>
        <rFont val="AcadNusx"/>
      </rPr>
      <t>Camosakidi sanaTi (foie)</t>
    </r>
  </si>
  <si>
    <r>
      <rPr>
        <b/>
        <sz val="9"/>
        <color theme="1"/>
        <rFont val="Arial"/>
        <family val="2"/>
        <charset val="204"/>
      </rPr>
      <t xml:space="preserve"> L 3 </t>
    </r>
    <r>
      <rPr>
        <b/>
        <sz val="9"/>
        <color theme="1"/>
        <rFont val="AcadNusx"/>
      </rPr>
      <t>Camosakidi sanaTi (foie)</t>
    </r>
  </si>
  <si>
    <r>
      <rPr>
        <b/>
        <sz val="9"/>
        <color theme="1"/>
        <rFont val="Arial"/>
        <family val="2"/>
        <charset val="204"/>
      </rPr>
      <t xml:space="preserve"> L 4 </t>
    </r>
    <r>
      <rPr>
        <b/>
        <sz val="9"/>
        <color theme="1"/>
        <rFont val="AcadNusx"/>
      </rPr>
      <t>mimarTuli sanaTi (foie)</t>
    </r>
  </si>
  <si>
    <r>
      <rPr>
        <b/>
        <sz val="9"/>
        <color theme="1"/>
        <rFont val="Arial"/>
        <family val="2"/>
        <charset val="204"/>
      </rPr>
      <t xml:space="preserve"> L 5</t>
    </r>
    <r>
      <rPr>
        <b/>
        <sz val="9"/>
        <color theme="1"/>
        <rFont val="AcadNusx"/>
      </rPr>
      <t xml:space="preserve"> Camosakidi sanaTi (Sexvedrebi)</t>
    </r>
  </si>
  <si>
    <r>
      <rPr>
        <b/>
        <sz val="9"/>
        <color theme="1"/>
        <rFont val="Arial"/>
        <family val="2"/>
        <charset val="204"/>
      </rPr>
      <t xml:space="preserve"> L 6 </t>
    </r>
    <r>
      <rPr>
        <b/>
        <sz val="9"/>
        <color theme="1"/>
        <rFont val="AcadNusx"/>
      </rPr>
      <t>amstrongis tipis Weris sanaTi (oTaxebi)</t>
    </r>
  </si>
  <si>
    <r>
      <rPr>
        <b/>
        <sz val="9"/>
        <color theme="1"/>
        <rFont val="Arial"/>
        <family val="2"/>
        <charset val="204"/>
      </rPr>
      <t xml:space="preserve"> L 7 </t>
    </r>
    <r>
      <rPr>
        <b/>
        <sz val="9"/>
        <color theme="1"/>
        <rFont val="AcadNusx"/>
      </rPr>
      <t>avariuli gasasvlelis maCvenebeli sanaTi (foie)</t>
    </r>
  </si>
  <si>
    <r>
      <rPr>
        <b/>
        <sz val="9"/>
        <color theme="1"/>
        <rFont val="Arial"/>
        <family val="2"/>
        <charset val="204"/>
      </rPr>
      <t xml:space="preserve"> L 8 </t>
    </r>
    <r>
      <rPr>
        <b/>
        <sz val="9"/>
        <color theme="1"/>
        <rFont val="AcadNusx"/>
      </rPr>
      <t xml:space="preserve">dioduri lenta sigrZiT </t>
    </r>
    <r>
      <rPr>
        <b/>
        <sz val="9"/>
        <color theme="1"/>
        <rFont val="Arial"/>
        <family val="2"/>
        <charset val="204"/>
      </rPr>
      <t>2.0</t>
    </r>
    <r>
      <rPr>
        <b/>
        <sz val="9"/>
        <color theme="1"/>
        <rFont val="AcadNusx"/>
      </rPr>
      <t xml:space="preserve"> m (kvebis blokiT) (foie)</t>
    </r>
  </si>
  <si>
    <r>
      <t>kompiuteruli qselis kabeli</t>
    </r>
    <r>
      <rPr>
        <b/>
        <sz val="9"/>
        <color theme="1"/>
        <rFont val="Arial"/>
        <family val="2"/>
        <charset val="204"/>
      </rPr>
      <t xml:space="preserve"> U/FTP CAT6, LSZH</t>
    </r>
  </si>
  <si>
    <r>
      <t xml:space="preserve">sakomunikacio karada </t>
    </r>
    <r>
      <rPr>
        <b/>
        <sz val="9"/>
        <color theme="1"/>
        <rFont val="Arial"/>
        <family val="2"/>
        <charset val="204"/>
      </rPr>
      <t>RACK 19" 12U 590x600x440MM</t>
    </r>
  </si>
  <si>
    <r>
      <t>kabelis organaizeri</t>
    </r>
    <r>
      <rPr>
        <b/>
        <sz val="9"/>
        <color theme="1"/>
        <rFont val="Arial"/>
        <family val="2"/>
        <charset val="204"/>
      </rPr>
      <t xml:space="preserve">  JB01 Cable Management 1U</t>
    </r>
  </si>
  <si>
    <r>
      <t>rekis rozetebis gamanawilebeli</t>
    </r>
    <r>
      <rPr>
        <b/>
        <sz val="9"/>
        <color theme="1"/>
        <rFont val="Arial"/>
        <family val="2"/>
        <charset val="204"/>
      </rPr>
      <t xml:space="preserve">  LN-PRZ-EKO-1U6P</t>
    </r>
  </si>
  <si>
    <r>
      <t xml:space="preserve">paCpaneli </t>
    </r>
    <r>
      <rPr>
        <b/>
        <sz val="9"/>
        <color theme="1"/>
        <rFont val="Arial"/>
        <family val="2"/>
        <charset val="204"/>
      </rPr>
      <t>48</t>
    </r>
    <r>
      <rPr>
        <b/>
        <sz val="9"/>
        <color theme="1"/>
        <rFont val="AcadNusx"/>
      </rPr>
      <t xml:space="preserve"> portiani </t>
    </r>
    <r>
      <rPr>
        <b/>
        <sz val="9"/>
        <color theme="1"/>
        <rFont val="Arial"/>
        <family val="2"/>
        <charset val="204"/>
      </rPr>
      <t>CAT6 KD-PP30-STP-C6-24P</t>
    </r>
  </si>
  <si>
    <r>
      <t xml:space="preserve">paCkordi  </t>
    </r>
    <r>
      <rPr>
        <b/>
        <sz val="9"/>
        <color theme="1"/>
        <rFont val="Arial"/>
        <family val="2"/>
        <charset val="204"/>
      </rPr>
      <t>Cat5, UTP  1m</t>
    </r>
  </si>
  <si>
    <r>
      <t xml:space="preserve">paCkordi  </t>
    </r>
    <r>
      <rPr>
        <b/>
        <sz val="9"/>
        <color theme="1"/>
        <rFont val="Arial"/>
        <family val="2"/>
        <charset val="204"/>
      </rPr>
      <t>Cat5, UTP  3m</t>
    </r>
  </si>
  <si>
    <r>
      <t xml:space="preserve">erTiani kompiuteris rozeti </t>
    </r>
    <r>
      <rPr>
        <b/>
        <sz val="9"/>
        <color theme="1"/>
        <rFont val="Arial"/>
        <family val="2"/>
        <charset val="204"/>
      </rPr>
      <t>RJ45</t>
    </r>
    <r>
      <rPr>
        <b/>
        <sz val="9"/>
        <color theme="1"/>
        <rFont val="AcadNusx"/>
      </rPr>
      <t xml:space="preserve"> (me-</t>
    </r>
    <r>
      <rPr>
        <b/>
        <sz val="9"/>
        <color theme="1"/>
        <rFont val="Arial"/>
        <family val="2"/>
        <charset val="204"/>
      </rPr>
      <t>6</t>
    </r>
    <r>
      <rPr>
        <b/>
        <sz val="9"/>
        <color theme="1"/>
        <rFont val="AcadNusx"/>
      </rPr>
      <t xml:space="preserve"> kategoria)</t>
    </r>
  </si>
  <si>
    <r>
      <t xml:space="preserve">oriani kompiuteris rozeti </t>
    </r>
    <r>
      <rPr>
        <b/>
        <sz val="9"/>
        <color theme="1"/>
        <rFont val="Arial"/>
        <family val="2"/>
        <charset val="204"/>
      </rPr>
      <t>RJ45</t>
    </r>
    <r>
      <rPr>
        <b/>
        <sz val="9"/>
        <color theme="1"/>
        <rFont val="AcadNusx"/>
      </rPr>
      <t xml:space="preserve"> (me-</t>
    </r>
    <r>
      <rPr>
        <b/>
        <sz val="9"/>
        <color theme="1"/>
        <rFont val="Arial"/>
        <family val="2"/>
        <charset val="204"/>
      </rPr>
      <t>6</t>
    </r>
    <r>
      <rPr>
        <b/>
        <sz val="9"/>
        <color theme="1"/>
        <rFont val="AcadNusx"/>
      </rPr>
      <t xml:space="preserve"> kategoria)</t>
    </r>
  </si>
  <si>
    <r>
      <t xml:space="preserve">kompiuteris rozeti </t>
    </r>
    <r>
      <rPr>
        <b/>
        <sz val="9"/>
        <color theme="1"/>
        <rFont val="Arial"/>
        <family val="2"/>
        <charset val="204"/>
      </rPr>
      <t>RJ45</t>
    </r>
    <r>
      <rPr>
        <b/>
        <sz val="9"/>
        <color theme="1"/>
        <rFont val="AcadNusx"/>
      </rPr>
      <t xml:space="preserve"> (me-</t>
    </r>
    <r>
      <rPr>
        <b/>
        <sz val="9"/>
        <color theme="1"/>
        <rFont val="Arial"/>
        <family val="2"/>
        <charset val="204"/>
      </rPr>
      <t>6</t>
    </r>
    <r>
      <rPr>
        <b/>
        <sz val="9"/>
        <color theme="1"/>
        <rFont val="AcadNusx"/>
      </rPr>
      <t xml:space="preserve"> kategoria) iatakis samontaJo yuTis</t>
    </r>
  </si>
  <si>
    <r>
      <t xml:space="preserve">ukabelo SeRwevis wertili </t>
    </r>
    <r>
      <rPr>
        <b/>
        <sz val="9"/>
        <color theme="1"/>
        <rFont val="Arial"/>
        <family val="2"/>
        <charset val="204"/>
      </rPr>
      <t>Wi-Fi</t>
    </r>
    <r>
      <rPr>
        <b/>
        <sz val="9"/>
        <color theme="1"/>
        <rFont val="AcadNusx"/>
      </rPr>
      <t xml:space="preserve"> </t>
    </r>
  </si>
  <si>
    <r>
      <t>satelevizio qselis kabeli</t>
    </r>
    <r>
      <rPr>
        <b/>
        <sz val="9"/>
        <color theme="1"/>
        <rFont val="Arial"/>
        <family val="2"/>
        <charset val="204"/>
      </rPr>
      <t xml:space="preserve"> HDM 15 </t>
    </r>
    <r>
      <rPr>
        <b/>
        <sz val="9"/>
        <color theme="1"/>
        <rFont val="AcadNusx"/>
      </rPr>
      <t>m-ni (დამკვეთთან შეთანხმებით)</t>
    </r>
  </si>
  <si>
    <r>
      <t>satelevizio qselis kabeli</t>
    </r>
    <r>
      <rPr>
        <b/>
        <sz val="9"/>
        <color theme="1"/>
        <rFont val="Arial"/>
        <family val="2"/>
        <charset val="204"/>
      </rPr>
      <t xml:space="preserve"> RG6/U4-HF, PVC</t>
    </r>
  </si>
  <si>
    <r>
      <t xml:space="preserve">satelevizio signalis gamaZlierebeli </t>
    </r>
    <r>
      <rPr>
        <b/>
        <sz val="9"/>
        <color theme="1"/>
        <rFont val="Arial"/>
        <family val="2"/>
        <charset val="204"/>
      </rPr>
      <t>117 db/mkV</t>
    </r>
  </si>
  <si>
    <r>
      <t>spliteri</t>
    </r>
    <r>
      <rPr>
        <b/>
        <sz val="9"/>
        <color theme="1"/>
        <rFont val="Arial"/>
        <family val="2"/>
        <charset val="204"/>
      </rPr>
      <t xml:space="preserve"> 1/2</t>
    </r>
  </si>
  <si>
    <r>
      <t xml:space="preserve">ობიექტის დასახელებ: "ტერა ბანკი" ქ. ქუთაისი ი.ჭავჭავაძის ქ. </t>
    </r>
    <r>
      <rPr>
        <b/>
        <sz val="9"/>
        <color theme="1"/>
        <rFont val="Acad Nusx"/>
      </rPr>
      <t>N44</t>
    </r>
  </si>
  <si>
    <t>ნიჟარა სიფონით JIKA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</si>
</sst>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name val="AcadNusx"/>
    </font>
    <font>
      <b/>
      <sz val="9"/>
      <name val="Cambria"/>
      <family val="1"/>
      <charset val="204"/>
      <scheme val="major"/>
    </font>
    <font>
      <b/>
      <sz val="11"/>
      <name val="AcadNusx"/>
    </font>
    <font>
      <b/>
      <sz val="9"/>
      <name val="Calibri"/>
      <family val="2"/>
      <charset val="204"/>
      <scheme val="minor"/>
    </font>
    <font>
      <b/>
      <sz val="9"/>
      <color theme="1"/>
      <name val="AcadNusx"/>
    </font>
    <font>
      <b/>
      <i/>
      <sz val="9"/>
      <name val="AcadNusx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theme="1"/>
      <name val="AcadMtavr"/>
    </font>
    <font>
      <b/>
      <sz val="9"/>
      <name val="Acad Nusx "/>
    </font>
    <font>
      <b/>
      <u/>
      <sz val="9"/>
      <name val="Acad Nusx "/>
    </font>
    <font>
      <b/>
      <sz val="9"/>
      <color theme="1"/>
      <name val="Acad Nusx "/>
    </font>
    <font>
      <b/>
      <sz val="9"/>
      <name val="Acad Nusx"/>
    </font>
    <font>
      <b/>
      <u/>
      <sz val="9"/>
      <name val="Acad Nusx"/>
    </font>
    <font>
      <b/>
      <i/>
      <sz val="9"/>
      <name val="Acad Nusx "/>
    </font>
    <font>
      <b/>
      <sz val="9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b/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b/>
      <sz val="9"/>
      <name val="Calibri"/>
      <family val="2"/>
      <scheme val="minor"/>
    </font>
    <font>
      <b/>
      <sz val="9"/>
      <color indexed="8"/>
      <name val="Acad Nusx "/>
    </font>
    <font>
      <b/>
      <sz val="9"/>
      <name val="Helv"/>
    </font>
    <font>
      <b/>
      <sz val="9"/>
      <color theme="1"/>
      <name val="Cambria"/>
      <family val="1"/>
      <charset val="204"/>
      <scheme val="major"/>
    </font>
    <font>
      <b/>
      <vertAlign val="superscript"/>
      <sz val="9"/>
      <color theme="1"/>
      <name val="AcadNusx"/>
    </font>
    <font>
      <b/>
      <sz val="9"/>
      <color theme="1"/>
      <name val="Times New Roman"/>
      <family val="1"/>
      <charset val="204"/>
    </font>
    <font>
      <b/>
      <sz val="9"/>
      <color theme="1"/>
      <name val="Acad Nusx"/>
    </font>
    <font>
      <b/>
      <sz val="9"/>
      <color indexed="8"/>
      <name val="Acad Nusx"/>
    </font>
    <font>
      <b/>
      <i/>
      <sz val="9"/>
      <name val="Acad Nusx"/>
    </font>
    <font>
      <b/>
      <sz val="9"/>
      <color rgb="FFFF0000"/>
      <name val="Acad Nusx 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</cellStyleXfs>
  <cellXfs count="308">
    <xf numFmtId="0" fontId="0" fillId="0" borderId="0" xfId="0"/>
    <xf numFmtId="0" fontId="3" fillId="0" borderId="0" xfId="0" applyFont="1" applyBorder="1" applyProtection="1"/>
    <xf numFmtId="4" fontId="4" fillId="0" borderId="2" xfId="0" applyNumberFormat="1" applyFont="1" applyBorder="1" applyAlignment="1" applyProtection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</xf>
    <xf numFmtId="2" fontId="8" fillId="0" borderId="2" xfId="0" applyNumberFormat="1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left" vertical="center" wrapText="1"/>
    </xf>
    <xf numFmtId="4" fontId="6" fillId="3" borderId="2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wrapText="1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4" borderId="2" xfId="13" applyFont="1" applyFill="1" applyBorder="1" applyAlignment="1">
      <alignment horizontal="center" vertical="center" wrapText="1"/>
    </xf>
    <xf numFmtId="0" fontId="11" fillId="4" borderId="2" xfId="13" applyFont="1" applyFill="1" applyBorder="1" applyAlignment="1">
      <alignment horizontal="center" vertical="center" wrapText="1"/>
    </xf>
    <xf numFmtId="0" fontId="9" fillId="4" borderId="7" xfId="13" applyFont="1" applyFill="1" applyBorder="1" applyAlignment="1">
      <alignment horizontal="center" vertical="center" wrapText="1"/>
    </xf>
    <xf numFmtId="0" fontId="9" fillId="4" borderId="6" xfId="13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horizontal="right" vertical="center"/>
    </xf>
    <xf numFmtId="0" fontId="14" fillId="4" borderId="2" xfId="0" applyFont="1" applyFill="1" applyBorder="1" applyAlignment="1">
      <alignment horizontal="center" vertical="center"/>
    </xf>
    <xf numFmtId="4" fontId="12" fillId="0" borderId="2" xfId="0" applyNumberFormat="1" applyFont="1" applyBorder="1" applyAlignment="1" applyProtection="1">
      <alignment horizontal="center" vertical="center"/>
    </xf>
    <xf numFmtId="4" fontId="12" fillId="3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4" fontId="12" fillId="0" borderId="2" xfId="0" applyNumberFormat="1" applyFont="1" applyBorder="1" applyAlignment="1" applyProtection="1">
      <alignment vertical="center"/>
    </xf>
    <xf numFmtId="165" fontId="12" fillId="0" borderId="0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/>
    </xf>
    <xf numFmtId="4" fontId="15" fillId="0" borderId="2" xfId="0" applyNumberFormat="1" applyFont="1" applyBorder="1" applyAlignment="1" applyProtection="1">
      <alignment horizontal="center" vertical="center"/>
    </xf>
    <xf numFmtId="4" fontId="15" fillId="0" borderId="2" xfId="0" applyNumberFormat="1" applyFont="1" applyBorder="1" applyAlignment="1" applyProtection="1">
      <alignment vertical="center"/>
    </xf>
    <xf numFmtId="4" fontId="15" fillId="3" borderId="2" xfId="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Border="1" applyAlignment="1" applyProtection="1">
      <alignment horizontal="center"/>
    </xf>
    <xf numFmtId="2" fontId="14" fillId="4" borderId="2" xfId="0" applyNumberFormat="1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left" vertical="center" wrapText="1"/>
    </xf>
    <xf numFmtId="2" fontId="17" fillId="0" borderId="2" xfId="0" applyNumberFormat="1" applyFont="1" applyBorder="1" applyAlignment="1" applyProtection="1">
      <alignment horizontal="left" vertical="center" wrapText="1"/>
    </xf>
    <xf numFmtId="2" fontId="12" fillId="3" borderId="2" xfId="0" applyNumberFormat="1" applyFont="1" applyFill="1" applyBorder="1" applyAlignment="1" applyProtection="1">
      <alignment horizontal="left" vertical="center" wrapText="1"/>
    </xf>
    <xf numFmtId="2" fontId="12" fillId="0" borderId="0" xfId="0" applyNumberFormat="1" applyFont="1" applyBorder="1" applyAlignment="1" applyProtection="1">
      <alignment wrapText="1"/>
    </xf>
    <xf numFmtId="0" fontId="12" fillId="0" borderId="0" xfId="0" applyFont="1" applyBorder="1" applyProtection="1"/>
    <xf numFmtId="0" fontId="18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2" xfId="13" applyFont="1" applyFill="1" applyBorder="1" applyAlignment="1">
      <alignment horizontal="center" vertical="center"/>
    </xf>
    <xf numFmtId="0" fontId="7" fillId="0" borderId="2" xfId="13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Fill="1" applyBorder="1" applyAlignment="1" applyProtection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0" borderId="2" xfId="13" applyNumberFormat="1" applyFont="1" applyFill="1" applyBorder="1" applyAlignment="1">
      <alignment horizontal="center"/>
    </xf>
    <xf numFmtId="0" fontId="21" fillId="0" borderId="2" xfId="11" applyNumberFormat="1" applyFont="1" applyFill="1" applyBorder="1" applyAlignment="1">
      <alignment horizontal="center" vertical="center" wrapText="1"/>
    </xf>
    <xf numFmtId="0" fontId="18" fillId="0" borderId="0" xfId="0" applyFont="1"/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6" fillId="4" borderId="2" xfId="0" applyNumberFormat="1" applyFont="1" applyFill="1" applyBorder="1" applyAlignment="1" applyProtection="1">
      <alignment horizontal="center" vertical="center"/>
    </xf>
    <xf numFmtId="4" fontId="6" fillId="4" borderId="3" xfId="0" applyNumberFormat="1" applyFont="1" applyFill="1" applyBorder="1" applyAlignment="1" applyProtection="1">
      <alignment horizontal="center" vertical="center"/>
    </xf>
    <xf numFmtId="4" fontId="9" fillId="4" borderId="2" xfId="0" applyNumberFormat="1" applyFont="1" applyFill="1" applyBorder="1" applyAlignment="1" applyProtection="1">
      <alignment horizontal="center" vertical="center"/>
    </xf>
    <xf numFmtId="1" fontId="20" fillId="0" borderId="2" xfId="13" applyNumberFormat="1" applyFont="1" applyFill="1" applyBorder="1" applyAlignment="1">
      <alignment horizontal="center"/>
    </xf>
    <xf numFmtId="1" fontId="21" fillId="0" borderId="2" xfId="13" applyNumberFormat="1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0" fontId="19" fillId="4" borderId="2" xfId="13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43" fontId="7" fillId="4" borderId="2" xfId="1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1" fontId="21" fillId="0" borderId="2" xfId="13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22" fillId="0" borderId="2" xfId="0" applyFont="1" applyBorder="1" applyAlignment="1" applyProtection="1">
      <alignment vertical="center"/>
    </xf>
    <xf numFmtId="9" fontId="22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22" fillId="2" borderId="2" xfId="0" applyFont="1" applyFill="1" applyBorder="1" applyAlignment="1" applyProtection="1">
      <alignment vertical="center"/>
    </xf>
    <xf numFmtId="0" fontId="22" fillId="0" borderId="0" xfId="0" applyFont="1" applyAlignment="1" applyProtection="1">
      <alignment wrapText="1"/>
    </xf>
    <xf numFmtId="0" fontId="22" fillId="0" borderId="0" xfId="0" applyFont="1" applyProtection="1"/>
    <xf numFmtId="9" fontId="22" fillId="0" borderId="2" xfId="0" applyNumberFormat="1" applyFont="1" applyBorder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vertical="center"/>
    </xf>
    <xf numFmtId="0" fontId="22" fillId="3" borderId="2" xfId="0" applyFont="1" applyFill="1" applyBorder="1" applyAlignment="1" applyProtection="1">
      <alignment vertical="center"/>
    </xf>
    <xf numFmtId="0" fontId="6" fillId="3" borderId="2" xfId="0" applyNumberFormat="1" applyFont="1" applyFill="1" applyBorder="1" applyAlignment="1" applyProtection="1">
      <alignment vertical="center"/>
    </xf>
    <xf numFmtId="4" fontId="6" fillId="3" borderId="2" xfId="0" applyNumberFormat="1" applyFont="1" applyFill="1" applyBorder="1" applyAlignment="1" applyProtection="1">
      <alignment vertical="center"/>
    </xf>
    <xf numFmtId="4" fontId="6" fillId="3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4" fillId="0" borderId="0" xfId="0" applyFont="1" applyProtection="1"/>
    <xf numFmtId="0" fontId="14" fillId="0" borderId="0" xfId="0" applyFont="1" applyAlignment="1" applyProtection="1">
      <alignment wrapText="1"/>
    </xf>
    <xf numFmtId="49" fontId="12" fillId="0" borderId="0" xfId="0" applyNumberFormat="1" applyFont="1" applyAlignment="1" applyProtection="1">
      <alignment horizontal="center"/>
    </xf>
    <xf numFmtId="0" fontId="12" fillId="3" borderId="2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wrapText="1"/>
    </xf>
    <xf numFmtId="0" fontId="12" fillId="3" borderId="5" xfId="0" applyFont="1" applyFill="1" applyBorder="1" applyAlignment="1" applyProtection="1">
      <alignment vertical="center"/>
    </xf>
    <xf numFmtId="0" fontId="12" fillId="3" borderId="5" xfId="0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2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wrapText="1"/>
    </xf>
    <xf numFmtId="9" fontId="12" fillId="2" borderId="2" xfId="0" applyNumberFormat="1" applyFont="1" applyFill="1" applyBorder="1" applyAlignment="1" applyProtection="1">
      <alignment horizontal="center" vertical="center"/>
      <protection locked="0"/>
    </xf>
    <xf numFmtId="9" fontId="12" fillId="0" borderId="2" xfId="0" applyNumberFormat="1" applyFont="1" applyBorder="1" applyAlignment="1" applyProtection="1">
      <alignment horizontal="center" vertical="center"/>
    </xf>
    <xf numFmtId="0" fontId="12" fillId="0" borderId="2" xfId="0" applyNumberFormat="1" applyFont="1" applyBorder="1" applyAlignment="1" applyProtection="1">
      <alignment vertical="center"/>
    </xf>
    <xf numFmtId="0" fontId="12" fillId="3" borderId="2" xfId="0" applyNumberFormat="1" applyFont="1" applyFill="1" applyBorder="1" applyAlignment="1" applyProtection="1">
      <alignment vertical="center"/>
    </xf>
    <xf numFmtId="4" fontId="12" fillId="3" borderId="2" xfId="0" applyNumberFormat="1" applyFont="1" applyFill="1" applyBorder="1" applyAlignment="1" applyProtection="1">
      <alignment vertical="center"/>
    </xf>
    <xf numFmtId="4" fontId="12" fillId="3" borderId="3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left" wrapText="1"/>
    </xf>
    <xf numFmtId="165" fontId="23" fillId="0" borderId="0" xfId="0" applyNumberFormat="1" applyFont="1" applyAlignment="1" applyProtection="1">
      <alignment horizontal="center"/>
    </xf>
    <xf numFmtId="0" fontId="1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center"/>
    </xf>
    <xf numFmtId="49" fontId="12" fillId="0" borderId="0" xfId="0" applyNumberFormat="1" applyFont="1" applyAlignment="1" applyProtection="1">
      <alignment horizontal="left" wrapText="1"/>
    </xf>
    <xf numFmtId="165" fontId="12" fillId="0" borderId="0" xfId="0" applyNumberFormat="1" applyFont="1" applyAlignment="1" applyProtection="1">
      <alignment horizontal="center"/>
    </xf>
    <xf numFmtId="49" fontId="23" fillId="0" borderId="0" xfId="0" applyNumberFormat="1" applyFont="1" applyAlignment="1" applyProtection="1">
      <alignment horizont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2" fontId="12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 applyProtection="1">
      <alignment horizontal="center" vertical="center"/>
      <protection locked="0"/>
    </xf>
    <xf numFmtId="4" fontId="12" fillId="4" borderId="2" xfId="0" applyNumberFormat="1" applyFont="1" applyFill="1" applyBorder="1" applyAlignment="1" applyProtection="1">
      <alignment horizontal="center" vertical="center"/>
    </xf>
    <xf numFmtId="4" fontId="12" fillId="4" borderId="3" xfId="0" applyNumberFormat="1" applyFont="1" applyFill="1" applyBorder="1" applyAlignment="1" applyProtection="1">
      <alignment horizontal="center" vertical="center"/>
    </xf>
    <xf numFmtId="4" fontId="14" fillId="4" borderId="2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left" vertical="center" wrapText="1"/>
    </xf>
    <xf numFmtId="0" fontId="14" fillId="0" borderId="0" xfId="0" applyFont="1"/>
    <xf numFmtId="49" fontId="3" fillId="0" borderId="0" xfId="0" applyNumberFormat="1" applyFont="1" applyAlignment="1" applyProtection="1">
      <alignment horizontal="center" vertical="center"/>
    </xf>
    <xf numFmtId="44" fontId="3" fillId="2" borderId="0" xfId="12" applyNumberFormat="1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8" fillId="0" borderId="0" xfId="0" applyFont="1" applyAlignment="1" applyProtection="1"/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 wrapText="1"/>
    </xf>
    <xf numFmtId="0" fontId="18" fillId="0" borderId="0" xfId="0" applyFont="1" applyAlignment="1">
      <alignment wrapText="1"/>
    </xf>
    <xf numFmtId="0" fontId="3" fillId="3" borderId="5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2" xfId="13" applyFont="1" applyFill="1" applyBorder="1" applyAlignment="1">
      <alignment wrapText="1"/>
    </xf>
    <xf numFmtId="0" fontId="3" fillId="0" borderId="0" xfId="0" applyNumberFormat="1" applyFont="1" applyBorder="1" applyProtection="1"/>
    <xf numFmtId="2" fontId="18" fillId="0" borderId="0" xfId="0" applyNumberFormat="1" applyFont="1" applyAlignment="1" applyProtection="1">
      <alignment wrapText="1"/>
    </xf>
    <xf numFmtId="0" fontId="18" fillId="0" borderId="0" xfId="0" applyNumberFormat="1" applyFont="1" applyProtection="1"/>
    <xf numFmtId="0" fontId="18" fillId="2" borderId="0" xfId="0" applyFont="1" applyFill="1" applyAlignment="1"/>
    <xf numFmtId="0" fontId="15" fillId="0" borderId="0" xfId="0" applyFont="1" applyProtection="1"/>
    <xf numFmtId="0" fontId="28" fillId="0" borderId="0" xfId="0" applyFont="1" applyAlignment="1" applyProtection="1">
      <alignment vertical="center"/>
    </xf>
    <xf numFmtId="49" fontId="15" fillId="0" borderId="0" xfId="0" applyNumberFormat="1" applyFont="1" applyAlignment="1" applyProtection="1">
      <alignment horizontal="left"/>
    </xf>
    <xf numFmtId="49" fontId="15" fillId="0" borderId="0" xfId="0" applyNumberFormat="1" applyFont="1" applyAlignment="1" applyProtection="1">
      <alignment horizontal="center"/>
    </xf>
    <xf numFmtId="165" fontId="15" fillId="0" borderId="0" xfId="0" applyNumberFormat="1" applyFont="1" applyAlignment="1" applyProtection="1">
      <alignment horizontal="center"/>
    </xf>
    <xf numFmtId="49" fontId="29" fillId="0" borderId="0" xfId="0" applyNumberFormat="1" applyFont="1" applyAlignment="1" applyProtection="1">
      <alignment horizontal="center"/>
    </xf>
    <xf numFmtId="0" fontId="15" fillId="0" borderId="0" xfId="0" applyFont="1" applyAlignment="1" applyProtection="1">
      <alignment vertical="center"/>
    </xf>
    <xf numFmtId="0" fontId="28" fillId="0" borderId="0" xfId="0" applyFont="1" applyAlignment="1" applyProtection="1">
      <alignment wrapText="1"/>
    </xf>
    <xf numFmtId="0" fontId="28" fillId="0" borderId="0" xfId="0" applyFont="1" applyProtection="1"/>
    <xf numFmtId="2" fontId="15" fillId="0" borderId="0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15" fillId="3" borderId="2" xfId="0" applyFont="1" applyFill="1" applyBorder="1" applyAlignment="1" applyProtection="1">
      <alignment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wrapText="1"/>
    </xf>
    <xf numFmtId="0" fontId="15" fillId="3" borderId="5" xfId="0" applyFont="1" applyFill="1" applyBorder="1" applyAlignment="1" applyProtection="1">
      <alignment vertical="center"/>
    </xf>
    <xf numFmtId="0" fontId="15" fillId="3" borderId="5" xfId="0" applyFont="1" applyFill="1" applyBorder="1" applyAlignment="1" applyProtection="1">
      <alignment horizontal="center" vertical="top" wrapText="1"/>
    </xf>
    <xf numFmtId="0" fontId="15" fillId="3" borderId="2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 applyProtection="1">
      <alignment horizontal="center" vertical="center"/>
      <protection locked="0"/>
    </xf>
    <xf numFmtId="4" fontId="15" fillId="0" borderId="3" xfId="0" applyNumberFormat="1" applyFont="1" applyBorder="1" applyAlignment="1" applyProtection="1">
      <alignment horizontal="center" vertical="center"/>
    </xf>
    <xf numFmtId="4" fontId="28" fillId="0" borderId="2" xfId="0" applyNumberFormat="1" applyFont="1" applyBorder="1" applyAlignment="1" applyProtection="1">
      <alignment horizontal="center" vertical="center"/>
    </xf>
    <xf numFmtId="49" fontId="15" fillId="0" borderId="0" xfId="0" applyNumberFormat="1" applyFont="1" applyProtection="1"/>
    <xf numFmtId="2" fontId="15" fillId="2" borderId="2" xfId="0" applyNumberFormat="1" applyFont="1" applyFill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/>
    </xf>
    <xf numFmtId="2" fontId="30" fillId="2" borderId="2" xfId="0" applyNumberFormat="1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vertical="center"/>
    </xf>
    <xf numFmtId="0" fontId="15" fillId="2" borderId="2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wrapText="1"/>
    </xf>
    <xf numFmtId="2" fontId="30" fillId="0" borderId="2" xfId="0" applyNumberFormat="1" applyFont="1" applyFill="1" applyBorder="1" applyAlignment="1" applyProtection="1">
      <alignment horizontal="left" vertical="center" wrapText="1"/>
    </xf>
    <xf numFmtId="9" fontId="15" fillId="2" borderId="2" xfId="0" applyNumberFormat="1" applyFont="1" applyFill="1" applyBorder="1" applyAlignment="1" applyProtection="1">
      <alignment horizontal="center" vertical="center"/>
      <protection locked="0"/>
    </xf>
    <xf numFmtId="2" fontId="30" fillId="0" borderId="2" xfId="0" applyNumberFormat="1" applyFont="1" applyBorder="1" applyAlignment="1" applyProtection="1">
      <alignment horizontal="left" vertical="center" wrapText="1"/>
    </xf>
    <xf numFmtId="9" fontId="15" fillId="0" borderId="2" xfId="0" applyNumberFormat="1" applyFont="1" applyBorder="1" applyAlignment="1" applyProtection="1">
      <alignment horizontal="center" vertical="center"/>
    </xf>
    <xf numFmtId="0" fontId="15" fillId="0" borderId="2" xfId="0" applyNumberFormat="1" applyFont="1" applyBorder="1" applyAlignment="1" applyProtection="1">
      <alignment vertical="center"/>
    </xf>
    <xf numFmtId="2" fontId="15" fillId="3" borderId="2" xfId="0" applyNumberFormat="1" applyFont="1" applyFill="1" applyBorder="1" applyAlignment="1" applyProtection="1">
      <alignment horizontal="left" vertical="center" wrapText="1"/>
    </xf>
    <xf numFmtId="0" fontId="15" fillId="3" borderId="2" xfId="0" applyNumberFormat="1" applyFont="1" applyFill="1" applyBorder="1" applyAlignment="1" applyProtection="1">
      <alignment vertical="center"/>
    </xf>
    <xf numFmtId="4" fontId="15" fillId="3" borderId="2" xfId="0" applyNumberFormat="1" applyFont="1" applyFill="1" applyBorder="1" applyAlignment="1" applyProtection="1">
      <alignment vertical="center"/>
    </xf>
    <xf numFmtId="4" fontId="15" fillId="3" borderId="3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2" fontId="15" fillId="0" borderId="0" xfId="0" applyNumberFormat="1" applyFont="1" applyBorder="1" applyAlignment="1" applyProtection="1">
      <alignment wrapText="1"/>
    </xf>
    <xf numFmtId="0" fontId="15" fillId="0" borderId="0" xfId="0" applyNumberFormat="1" applyFont="1" applyBorder="1" applyProtection="1"/>
    <xf numFmtId="49" fontId="15" fillId="0" borderId="0" xfId="0" applyNumberFormat="1" applyFont="1" applyBorder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left"/>
    </xf>
    <xf numFmtId="165" fontId="29" fillId="0" borderId="0" xfId="0" applyNumberFormat="1" applyFont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2" fontId="15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2" fontId="12" fillId="0" borderId="0" xfId="0" applyNumberFormat="1" applyFont="1" applyBorder="1" applyAlignment="1" applyProtection="1">
      <alignment vertical="center" wrapText="1"/>
    </xf>
    <xf numFmtId="0" fontId="12" fillId="0" borderId="0" xfId="0" applyNumberFormat="1" applyFont="1" applyBorder="1" applyAlignment="1" applyProtection="1">
      <alignment vertical="center"/>
    </xf>
    <xf numFmtId="0" fontId="12" fillId="3" borderId="4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 vertical="center"/>
    </xf>
    <xf numFmtId="2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4" fillId="4" borderId="2" xfId="0" applyFont="1" applyFill="1" applyBorder="1"/>
    <xf numFmtId="0" fontId="31" fillId="4" borderId="2" xfId="0" applyNumberFormat="1" applyFont="1" applyFill="1" applyBorder="1"/>
    <xf numFmtId="0" fontId="12" fillId="4" borderId="3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2" fontId="12" fillId="2" borderId="2" xfId="0" applyNumberFormat="1" applyFont="1" applyFill="1" applyBorder="1" applyAlignment="1" applyProtection="1">
      <alignment vertical="center" wrapText="1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wrapText="1"/>
    </xf>
    <xf numFmtId="2" fontId="12" fillId="4" borderId="2" xfId="0" applyNumberFormat="1" applyFont="1" applyFill="1" applyBorder="1" applyAlignment="1" applyProtection="1">
      <alignment horizontal="center" vertical="center" wrapText="1"/>
    </xf>
    <xf numFmtId="0" fontId="12" fillId="4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4" fontId="12" fillId="2" borderId="2" xfId="0" applyNumberFormat="1" applyFont="1" applyFill="1" applyBorder="1" applyAlignment="1" applyProtection="1">
      <alignment horizontal="center" vertical="center"/>
      <protection locked="0"/>
    </xf>
    <xf numFmtId="4" fontId="12" fillId="2" borderId="2" xfId="0" applyNumberFormat="1" applyFont="1" applyFill="1" applyBorder="1" applyAlignment="1" applyProtection="1">
      <alignment horizontal="center" vertical="center"/>
    </xf>
    <xf numFmtId="4" fontId="12" fillId="2" borderId="3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wrapText="1"/>
    </xf>
    <xf numFmtId="0" fontId="12" fillId="2" borderId="0" xfId="0" applyFont="1" applyFill="1" applyProtection="1"/>
    <xf numFmtId="0" fontId="12" fillId="2" borderId="2" xfId="0" applyFont="1" applyFill="1" applyBorder="1" applyAlignment="1" applyProtection="1">
      <alignment horizontal="center" vertical="center" wrapText="1"/>
    </xf>
    <xf numFmtId="2" fontId="12" fillId="2" borderId="2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2" fontId="12" fillId="2" borderId="2" xfId="0" applyNumberFormat="1" applyFont="1" applyFill="1" applyBorder="1" applyAlignment="1">
      <alignment wrapText="1"/>
    </xf>
    <xf numFmtId="0" fontId="12" fillId="2" borderId="0" xfId="0" applyFont="1" applyFill="1" applyAlignment="1" applyProtection="1">
      <alignment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4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Protection="1"/>
    <xf numFmtId="2" fontId="12" fillId="0" borderId="0" xfId="0" applyNumberFormat="1" applyFont="1" applyAlignment="1" applyProtection="1">
      <alignment wrapText="1"/>
    </xf>
    <xf numFmtId="0" fontId="12" fillId="0" borderId="0" xfId="0" applyNumberFormat="1" applyFont="1" applyProtection="1"/>
    <xf numFmtId="2" fontId="14" fillId="0" borderId="0" xfId="0" applyNumberFormat="1" applyFont="1" applyAlignment="1" applyProtection="1">
      <alignment wrapText="1"/>
    </xf>
    <xf numFmtId="0" fontId="14" fillId="0" borderId="0" xfId="0" applyNumberFormat="1" applyFont="1" applyProtection="1"/>
    <xf numFmtId="0" fontId="18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 wrapText="1"/>
    </xf>
    <xf numFmtId="0" fontId="32" fillId="0" borderId="0" xfId="0" applyFont="1" applyAlignment="1" applyProtection="1">
      <alignment vertical="center"/>
    </xf>
    <xf numFmtId="2" fontId="32" fillId="0" borderId="0" xfId="0" applyNumberFormat="1" applyFont="1" applyAlignment="1" applyProtection="1">
      <alignment vertical="center" wrapText="1"/>
    </xf>
    <xf numFmtId="0" fontId="32" fillId="0" borderId="0" xfId="0" applyNumberFormat="1" applyFont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2" fontId="12" fillId="3" borderId="4" xfId="0" applyNumberFormat="1" applyFont="1" applyFill="1" applyBorder="1" applyAlignment="1" applyProtection="1">
      <alignment horizontal="center" vertical="center" wrapText="1"/>
    </xf>
    <xf numFmtId="2" fontId="12" fillId="3" borderId="5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4">
    <cellStyle name="Comma" xfId="11" builtinId="3"/>
    <cellStyle name="Comma 2" xfId="2"/>
    <cellStyle name="Comma 2 2" xfId="6"/>
    <cellStyle name="Comma 2 3" xfId="8"/>
    <cellStyle name="Comma 2 4" xfId="5"/>
    <cellStyle name="Comma 2 5" xfId="10"/>
    <cellStyle name="Comma 3" xfId="4"/>
    <cellStyle name="Comma 4" xfId="7"/>
    <cellStyle name="Currency" xfId="12" builtinId="4"/>
    <cellStyle name="Normal" xfId="0" builtinId="0"/>
    <cellStyle name="Normal 2" xfId="1"/>
    <cellStyle name="Normal 3" xfId="3"/>
    <cellStyle name="Normal 4" xfId="9"/>
    <cellStyle name="Normal_1 axali Fasebi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C17" sqref="C17"/>
    </sheetView>
  </sheetViews>
  <sheetFormatPr defaultRowHeight="12.75"/>
  <cols>
    <col min="1" max="1" width="7.7109375" style="16" customWidth="1"/>
    <col min="2" max="2" width="8.5703125" style="16" customWidth="1"/>
    <col min="3" max="3" width="36.42578125" style="16" customWidth="1"/>
    <col min="4" max="4" width="49.5703125" style="16" customWidth="1"/>
    <col min="5" max="248" width="9.140625" style="16"/>
    <col min="249" max="249" width="7.7109375" style="16" customWidth="1"/>
    <col min="250" max="250" width="8.5703125" style="16" customWidth="1"/>
    <col min="251" max="251" width="43.7109375" style="16" customWidth="1"/>
    <col min="252" max="252" width="17.7109375" style="16" customWidth="1"/>
    <col min="253" max="253" width="16.28515625" style="16" customWidth="1"/>
    <col min="254" max="254" width="9.140625" style="16"/>
    <col min="255" max="255" width="10" style="16" customWidth="1"/>
    <col min="256" max="504" width="9.140625" style="16"/>
    <col min="505" max="505" width="7.7109375" style="16" customWidth="1"/>
    <col min="506" max="506" width="8.5703125" style="16" customWidth="1"/>
    <col min="507" max="507" width="43.7109375" style="16" customWidth="1"/>
    <col min="508" max="508" width="17.7109375" style="16" customWidth="1"/>
    <col min="509" max="509" width="16.28515625" style="16" customWidth="1"/>
    <col min="510" max="510" width="9.140625" style="16"/>
    <col min="511" max="511" width="10" style="16" customWidth="1"/>
    <col min="512" max="760" width="9.140625" style="16"/>
    <col min="761" max="761" width="7.7109375" style="16" customWidth="1"/>
    <col min="762" max="762" width="8.5703125" style="16" customWidth="1"/>
    <col min="763" max="763" width="43.7109375" style="16" customWidth="1"/>
    <col min="764" max="764" width="17.7109375" style="16" customWidth="1"/>
    <col min="765" max="765" width="16.28515625" style="16" customWidth="1"/>
    <col min="766" max="766" width="9.140625" style="16"/>
    <col min="767" max="767" width="10" style="16" customWidth="1"/>
    <col min="768" max="1016" width="9.140625" style="16"/>
    <col min="1017" max="1017" width="7.7109375" style="16" customWidth="1"/>
    <col min="1018" max="1018" width="8.5703125" style="16" customWidth="1"/>
    <col min="1019" max="1019" width="43.7109375" style="16" customWidth="1"/>
    <col min="1020" max="1020" width="17.7109375" style="16" customWidth="1"/>
    <col min="1021" max="1021" width="16.28515625" style="16" customWidth="1"/>
    <col min="1022" max="1022" width="9.140625" style="16"/>
    <col min="1023" max="1023" width="10" style="16" customWidth="1"/>
    <col min="1024" max="1272" width="9.140625" style="16"/>
    <col min="1273" max="1273" width="7.7109375" style="16" customWidth="1"/>
    <col min="1274" max="1274" width="8.5703125" style="16" customWidth="1"/>
    <col min="1275" max="1275" width="43.7109375" style="16" customWidth="1"/>
    <col min="1276" max="1276" width="17.7109375" style="16" customWidth="1"/>
    <col min="1277" max="1277" width="16.28515625" style="16" customWidth="1"/>
    <col min="1278" max="1278" width="9.140625" style="16"/>
    <col min="1279" max="1279" width="10" style="16" customWidth="1"/>
    <col min="1280" max="1528" width="9.140625" style="16"/>
    <col min="1529" max="1529" width="7.7109375" style="16" customWidth="1"/>
    <col min="1530" max="1530" width="8.5703125" style="16" customWidth="1"/>
    <col min="1531" max="1531" width="43.7109375" style="16" customWidth="1"/>
    <col min="1532" max="1532" width="17.7109375" style="16" customWidth="1"/>
    <col min="1533" max="1533" width="16.28515625" style="16" customWidth="1"/>
    <col min="1534" max="1534" width="9.140625" style="16"/>
    <col min="1535" max="1535" width="10" style="16" customWidth="1"/>
    <col min="1536" max="1784" width="9.140625" style="16"/>
    <col min="1785" max="1785" width="7.7109375" style="16" customWidth="1"/>
    <col min="1786" max="1786" width="8.5703125" style="16" customWidth="1"/>
    <col min="1787" max="1787" width="43.7109375" style="16" customWidth="1"/>
    <col min="1788" max="1788" width="17.7109375" style="16" customWidth="1"/>
    <col min="1789" max="1789" width="16.28515625" style="16" customWidth="1"/>
    <col min="1790" max="1790" width="9.140625" style="16"/>
    <col min="1791" max="1791" width="10" style="16" customWidth="1"/>
    <col min="1792" max="2040" width="9.140625" style="16"/>
    <col min="2041" max="2041" width="7.7109375" style="16" customWidth="1"/>
    <col min="2042" max="2042" width="8.5703125" style="16" customWidth="1"/>
    <col min="2043" max="2043" width="43.7109375" style="16" customWidth="1"/>
    <col min="2044" max="2044" width="17.7109375" style="16" customWidth="1"/>
    <col min="2045" max="2045" width="16.28515625" style="16" customWidth="1"/>
    <col min="2046" max="2046" width="9.140625" style="16"/>
    <col min="2047" max="2047" width="10" style="16" customWidth="1"/>
    <col min="2048" max="2296" width="9.140625" style="16"/>
    <col min="2297" max="2297" width="7.7109375" style="16" customWidth="1"/>
    <col min="2298" max="2298" width="8.5703125" style="16" customWidth="1"/>
    <col min="2299" max="2299" width="43.7109375" style="16" customWidth="1"/>
    <col min="2300" max="2300" width="17.7109375" style="16" customWidth="1"/>
    <col min="2301" max="2301" width="16.28515625" style="16" customWidth="1"/>
    <col min="2302" max="2302" width="9.140625" style="16"/>
    <col min="2303" max="2303" width="10" style="16" customWidth="1"/>
    <col min="2304" max="2552" width="9.140625" style="16"/>
    <col min="2553" max="2553" width="7.7109375" style="16" customWidth="1"/>
    <col min="2554" max="2554" width="8.5703125" style="16" customWidth="1"/>
    <col min="2555" max="2555" width="43.7109375" style="16" customWidth="1"/>
    <col min="2556" max="2556" width="17.7109375" style="16" customWidth="1"/>
    <col min="2557" max="2557" width="16.28515625" style="16" customWidth="1"/>
    <col min="2558" max="2558" width="9.140625" style="16"/>
    <col min="2559" max="2559" width="10" style="16" customWidth="1"/>
    <col min="2560" max="2808" width="9.140625" style="16"/>
    <col min="2809" max="2809" width="7.7109375" style="16" customWidth="1"/>
    <col min="2810" max="2810" width="8.5703125" style="16" customWidth="1"/>
    <col min="2811" max="2811" width="43.7109375" style="16" customWidth="1"/>
    <col min="2812" max="2812" width="17.7109375" style="16" customWidth="1"/>
    <col min="2813" max="2813" width="16.28515625" style="16" customWidth="1"/>
    <col min="2814" max="2814" width="9.140625" style="16"/>
    <col min="2815" max="2815" width="10" style="16" customWidth="1"/>
    <col min="2816" max="3064" width="9.140625" style="16"/>
    <col min="3065" max="3065" width="7.7109375" style="16" customWidth="1"/>
    <col min="3066" max="3066" width="8.5703125" style="16" customWidth="1"/>
    <col min="3067" max="3067" width="43.7109375" style="16" customWidth="1"/>
    <col min="3068" max="3068" width="17.7109375" style="16" customWidth="1"/>
    <col min="3069" max="3069" width="16.28515625" style="16" customWidth="1"/>
    <col min="3070" max="3070" width="9.140625" style="16"/>
    <col min="3071" max="3071" width="10" style="16" customWidth="1"/>
    <col min="3072" max="3320" width="9.140625" style="16"/>
    <col min="3321" max="3321" width="7.7109375" style="16" customWidth="1"/>
    <col min="3322" max="3322" width="8.5703125" style="16" customWidth="1"/>
    <col min="3323" max="3323" width="43.7109375" style="16" customWidth="1"/>
    <col min="3324" max="3324" width="17.7109375" style="16" customWidth="1"/>
    <col min="3325" max="3325" width="16.28515625" style="16" customWidth="1"/>
    <col min="3326" max="3326" width="9.140625" style="16"/>
    <col min="3327" max="3327" width="10" style="16" customWidth="1"/>
    <col min="3328" max="3576" width="9.140625" style="16"/>
    <col min="3577" max="3577" width="7.7109375" style="16" customWidth="1"/>
    <col min="3578" max="3578" width="8.5703125" style="16" customWidth="1"/>
    <col min="3579" max="3579" width="43.7109375" style="16" customWidth="1"/>
    <col min="3580" max="3580" width="17.7109375" style="16" customWidth="1"/>
    <col min="3581" max="3581" width="16.28515625" style="16" customWidth="1"/>
    <col min="3582" max="3582" width="9.140625" style="16"/>
    <col min="3583" max="3583" width="10" style="16" customWidth="1"/>
    <col min="3584" max="3832" width="9.140625" style="16"/>
    <col min="3833" max="3833" width="7.7109375" style="16" customWidth="1"/>
    <col min="3834" max="3834" width="8.5703125" style="16" customWidth="1"/>
    <col min="3835" max="3835" width="43.7109375" style="16" customWidth="1"/>
    <col min="3836" max="3836" width="17.7109375" style="16" customWidth="1"/>
    <col min="3837" max="3837" width="16.28515625" style="16" customWidth="1"/>
    <col min="3838" max="3838" width="9.140625" style="16"/>
    <col min="3839" max="3839" width="10" style="16" customWidth="1"/>
    <col min="3840" max="4088" width="9.140625" style="16"/>
    <col min="4089" max="4089" width="7.7109375" style="16" customWidth="1"/>
    <col min="4090" max="4090" width="8.5703125" style="16" customWidth="1"/>
    <col min="4091" max="4091" width="43.7109375" style="16" customWidth="1"/>
    <col min="4092" max="4092" width="17.7109375" style="16" customWidth="1"/>
    <col min="4093" max="4093" width="16.28515625" style="16" customWidth="1"/>
    <col min="4094" max="4094" width="9.140625" style="16"/>
    <col min="4095" max="4095" width="10" style="16" customWidth="1"/>
    <col min="4096" max="4344" width="9.140625" style="16"/>
    <col min="4345" max="4345" width="7.7109375" style="16" customWidth="1"/>
    <col min="4346" max="4346" width="8.5703125" style="16" customWidth="1"/>
    <col min="4347" max="4347" width="43.7109375" style="16" customWidth="1"/>
    <col min="4348" max="4348" width="17.7109375" style="16" customWidth="1"/>
    <col min="4349" max="4349" width="16.28515625" style="16" customWidth="1"/>
    <col min="4350" max="4350" width="9.140625" style="16"/>
    <col min="4351" max="4351" width="10" style="16" customWidth="1"/>
    <col min="4352" max="4600" width="9.140625" style="16"/>
    <col min="4601" max="4601" width="7.7109375" style="16" customWidth="1"/>
    <col min="4602" max="4602" width="8.5703125" style="16" customWidth="1"/>
    <col min="4603" max="4603" width="43.7109375" style="16" customWidth="1"/>
    <col min="4604" max="4604" width="17.7109375" style="16" customWidth="1"/>
    <col min="4605" max="4605" width="16.28515625" style="16" customWidth="1"/>
    <col min="4606" max="4606" width="9.140625" style="16"/>
    <col min="4607" max="4607" width="10" style="16" customWidth="1"/>
    <col min="4608" max="4856" width="9.140625" style="16"/>
    <col min="4857" max="4857" width="7.7109375" style="16" customWidth="1"/>
    <col min="4858" max="4858" width="8.5703125" style="16" customWidth="1"/>
    <col min="4859" max="4859" width="43.7109375" style="16" customWidth="1"/>
    <col min="4860" max="4860" width="17.7109375" style="16" customWidth="1"/>
    <col min="4861" max="4861" width="16.28515625" style="16" customWidth="1"/>
    <col min="4862" max="4862" width="9.140625" style="16"/>
    <col min="4863" max="4863" width="10" style="16" customWidth="1"/>
    <col min="4864" max="5112" width="9.140625" style="16"/>
    <col min="5113" max="5113" width="7.7109375" style="16" customWidth="1"/>
    <col min="5114" max="5114" width="8.5703125" style="16" customWidth="1"/>
    <col min="5115" max="5115" width="43.7109375" style="16" customWidth="1"/>
    <col min="5116" max="5116" width="17.7109375" style="16" customWidth="1"/>
    <col min="5117" max="5117" width="16.28515625" style="16" customWidth="1"/>
    <col min="5118" max="5118" width="9.140625" style="16"/>
    <col min="5119" max="5119" width="10" style="16" customWidth="1"/>
    <col min="5120" max="5368" width="9.140625" style="16"/>
    <col min="5369" max="5369" width="7.7109375" style="16" customWidth="1"/>
    <col min="5370" max="5370" width="8.5703125" style="16" customWidth="1"/>
    <col min="5371" max="5371" width="43.7109375" style="16" customWidth="1"/>
    <col min="5372" max="5372" width="17.7109375" style="16" customWidth="1"/>
    <col min="5373" max="5373" width="16.28515625" style="16" customWidth="1"/>
    <col min="5374" max="5374" width="9.140625" style="16"/>
    <col min="5375" max="5375" width="10" style="16" customWidth="1"/>
    <col min="5376" max="5624" width="9.140625" style="16"/>
    <col min="5625" max="5625" width="7.7109375" style="16" customWidth="1"/>
    <col min="5626" max="5626" width="8.5703125" style="16" customWidth="1"/>
    <col min="5627" max="5627" width="43.7109375" style="16" customWidth="1"/>
    <col min="5628" max="5628" width="17.7109375" style="16" customWidth="1"/>
    <col min="5629" max="5629" width="16.28515625" style="16" customWidth="1"/>
    <col min="5630" max="5630" width="9.140625" style="16"/>
    <col min="5631" max="5631" width="10" style="16" customWidth="1"/>
    <col min="5632" max="5880" width="9.140625" style="16"/>
    <col min="5881" max="5881" width="7.7109375" style="16" customWidth="1"/>
    <col min="5882" max="5882" width="8.5703125" style="16" customWidth="1"/>
    <col min="5883" max="5883" width="43.7109375" style="16" customWidth="1"/>
    <col min="5884" max="5884" width="17.7109375" style="16" customWidth="1"/>
    <col min="5885" max="5885" width="16.28515625" style="16" customWidth="1"/>
    <col min="5886" max="5886" width="9.140625" style="16"/>
    <col min="5887" max="5887" width="10" style="16" customWidth="1"/>
    <col min="5888" max="6136" width="9.140625" style="16"/>
    <col min="6137" max="6137" width="7.7109375" style="16" customWidth="1"/>
    <col min="6138" max="6138" width="8.5703125" style="16" customWidth="1"/>
    <col min="6139" max="6139" width="43.7109375" style="16" customWidth="1"/>
    <col min="6140" max="6140" width="17.7109375" style="16" customWidth="1"/>
    <col min="6141" max="6141" width="16.28515625" style="16" customWidth="1"/>
    <col min="6142" max="6142" width="9.140625" style="16"/>
    <col min="6143" max="6143" width="10" style="16" customWidth="1"/>
    <col min="6144" max="6392" width="9.140625" style="16"/>
    <col min="6393" max="6393" width="7.7109375" style="16" customWidth="1"/>
    <col min="6394" max="6394" width="8.5703125" style="16" customWidth="1"/>
    <col min="6395" max="6395" width="43.7109375" style="16" customWidth="1"/>
    <col min="6396" max="6396" width="17.7109375" style="16" customWidth="1"/>
    <col min="6397" max="6397" width="16.28515625" style="16" customWidth="1"/>
    <col min="6398" max="6398" width="9.140625" style="16"/>
    <col min="6399" max="6399" width="10" style="16" customWidth="1"/>
    <col min="6400" max="6648" width="9.140625" style="16"/>
    <col min="6649" max="6649" width="7.7109375" style="16" customWidth="1"/>
    <col min="6650" max="6650" width="8.5703125" style="16" customWidth="1"/>
    <col min="6651" max="6651" width="43.7109375" style="16" customWidth="1"/>
    <col min="6652" max="6652" width="17.7109375" style="16" customWidth="1"/>
    <col min="6653" max="6653" width="16.28515625" style="16" customWidth="1"/>
    <col min="6654" max="6654" width="9.140625" style="16"/>
    <col min="6655" max="6655" width="10" style="16" customWidth="1"/>
    <col min="6656" max="6904" width="9.140625" style="16"/>
    <col min="6905" max="6905" width="7.7109375" style="16" customWidth="1"/>
    <col min="6906" max="6906" width="8.5703125" style="16" customWidth="1"/>
    <col min="6907" max="6907" width="43.7109375" style="16" customWidth="1"/>
    <col min="6908" max="6908" width="17.7109375" style="16" customWidth="1"/>
    <col min="6909" max="6909" width="16.28515625" style="16" customWidth="1"/>
    <col min="6910" max="6910" width="9.140625" style="16"/>
    <col min="6911" max="6911" width="10" style="16" customWidth="1"/>
    <col min="6912" max="7160" width="9.140625" style="16"/>
    <col min="7161" max="7161" width="7.7109375" style="16" customWidth="1"/>
    <col min="7162" max="7162" width="8.5703125" style="16" customWidth="1"/>
    <col min="7163" max="7163" width="43.7109375" style="16" customWidth="1"/>
    <col min="7164" max="7164" width="17.7109375" style="16" customWidth="1"/>
    <col min="7165" max="7165" width="16.28515625" style="16" customWidth="1"/>
    <col min="7166" max="7166" width="9.140625" style="16"/>
    <col min="7167" max="7167" width="10" style="16" customWidth="1"/>
    <col min="7168" max="7416" width="9.140625" style="16"/>
    <col min="7417" max="7417" width="7.7109375" style="16" customWidth="1"/>
    <col min="7418" max="7418" width="8.5703125" style="16" customWidth="1"/>
    <col min="7419" max="7419" width="43.7109375" style="16" customWidth="1"/>
    <col min="7420" max="7420" width="17.7109375" style="16" customWidth="1"/>
    <col min="7421" max="7421" width="16.28515625" style="16" customWidth="1"/>
    <col min="7422" max="7422" width="9.140625" style="16"/>
    <col min="7423" max="7423" width="10" style="16" customWidth="1"/>
    <col min="7424" max="7672" width="9.140625" style="16"/>
    <col min="7673" max="7673" width="7.7109375" style="16" customWidth="1"/>
    <col min="7674" max="7674" width="8.5703125" style="16" customWidth="1"/>
    <col min="7675" max="7675" width="43.7109375" style="16" customWidth="1"/>
    <col min="7676" max="7676" width="17.7109375" style="16" customWidth="1"/>
    <col min="7677" max="7677" width="16.28515625" style="16" customWidth="1"/>
    <col min="7678" max="7678" width="9.140625" style="16"/>
    <col min="7679" max="7679" width="10" style="16" customWidth="1"/>
    <col min="7680" max="7928" width="9.140625" style="16"/>
    <col min="7929" max="7929" width="7.7109375" style="16" customWidth="1"/>
    <col min="7930" max="7930" width="8.5703125" style="16" customWidth="1"/>
    <col min="7931" max="7931" width="43.7109375" style="16" customWidth="1"/>
    <col min="7932" max="7932" width="17.7109375" style="16" customWidth="1"/>
    <col min="7933" max="7933" width="16.28515625" style="16" customWidth="1"/>
    <col min="7934" max="7934" width="9.140625" style="16"/>
    <col min="7935" max="7935" width="10" style="16" customWidth="1"/>
    <col min="7936" max="8184" width="9.140625" style="16"/>
    <col min="8185" max="8185" width="7.7109375" style="16" customWidth="1"/>
    <col min="8186" max="8186" width="8.5703125" style="16" customWidth="1"/>
    <col min="8187" max="8187" width="43.7109375" style="16" customWidth="1"/>
    <col min="8188" max="8188" width="17.7109375" style="16" customWidth="1"/>
    <col min="8189" max="8189" width="16.28515625" style="16" customWidth="1"/>
    <col min="8190" max="8190" width="9.140625" style="16"/>
    <col min="8191" max="8191" width="10" style="16" customWidth="1"/>
    <col min="8192" max="8440" width="9.140625" style="16"/>
    <col min="8441" max="8441" width="7.7109375" style="16" customWidth="1"/>
    <col min="8442" max="8442" width="8.5703125" style="16" customWidth="1"/>
    <col min="8443" max="8443" width="43.7109375" style="16" customWidth="1"/>
    <col min="8444" max="8444" width="17.7109375" style="16" customWidth="1"/>
    <col min="8445" max="8445" width="16.28515625" style="16" customWidth="1"/>
    <col min="8446" max="8446" width="9.140625" style="16"/>
    <col min="8447" max="8447" width="10" style="16" customWidth="1"/>
    <col min="8448" max="8696" width="9.140625" style="16"/>
    <col min="8697" max="8697" width="7.7109375" style="16" customWidth="1"/>
    <col min="8698" max="8698" width="8.5703125" style="16" customWidth="1"/>
    <col min="8699" max="8699" width="43.7109375" style="16" customWidth="1"/>
    <col min="8700" max="8700" width="17.7109375" style="16" customWidth="1"/>
    <col min="8701" max="8701" width="16.28515625" style="16" customWidth="1"/>
    <col min="8702" max="8702" width="9.140625" style="16"/>
    <col min="8703" max="8703" width="10" style="16" customWidth="1"/>
    <col min="8704" max="8952" width="9.140625" style="16"/>
    <col min="8953" max="8953" width="7.7109375" style="16" customWidth="1"/>
    <col min="8954" max="8954" width="8.5703125" style="16" customWidth="1"/>
    <col min="8955" max="8955" width="43.7109375" style="16" customWidth="1"/>
    <col min="8956" max="8956" width="17.7109375" style="16" customWidth="1"/>
    <col min="8957" max="8957" width="16.28515625" style="16" customWidth="1"/>
    <col min="8958" max="8958" width="9.140625" style="16"/>
    <col min="8959" max="8959" width="10" style="16" customWidth="1"/>
    <col min="8960" max="9208" width="9.140625" style="16"/>
    <col min="9209" max="9209" width="7.7109375" style="16" customWidth="1"/>
    <col min="9210" max="9210" width="8.5703125" style="16" customWidth="1"/>
    <col min="9211" max="9211" width="43.7109375" style="16" customWidth="1"/>
    <col min="9212" max="9212" width="17.7109375" style="16" customWidth="1"/>
    <col min="9213" max="9213" width="16.28515625" style="16" customWidth="1"/>
    <col min="9214" max="9214" width="9.140625" style="16"/>
    <col min="9215" max="9215" width="10" style="16" customWidth="1"/>
    <col min="9216" max="9464" width="9.140625" style="16"/>
    <col min="9465" max="9465" width="7.7109375" style="16" customWidth="1"/>
    <col min="9466" max="9466" width="8.5703125" style="16" customWidth="1"/>
    <col min="9467" max="9467" width="43.7109375" style="16" customWidth="1"/>
    <col min="9468" max="9468" width="17.7109375" style="16" customWidth="1"/>
    <col min="9469" max="9469" width="16.28515625" style="16" customWidth="1"/>
    <col min="9470" max="9470" width="9.140625" style="16"/>
    <col min="9471" max="9471" width="10" style="16" customWidth="1"/>
    <col min="9472" max="9720" width="9.140625" style="16"/>
    <col min="9721" max="9721" width="7.7109375" style="16" customWidth="1"/>
    <col min="9722" max="9722" width="8.5703125" style="16" customWidth="1"/>
    <col min="9723" max="9723" width="43.7109375" style="16" customWidth="1"/>
    <col min="9724" max="9724" width="17.7109375" style="16" customWidth="1"/>
    <col min="9725" max="9725" width="16.28515625" style="16" customWidth="1"/>
    <col min="9726" max="9726" width="9.140625" style="16"/>
    <col min="9727" max="9727" width="10" style="16" customWidth="1"/>
    <col min="9728" max="9976" width="9.140625" style="16"/>
    <col min="9977" max="9977" width="7.7109375" style="16" customWidth="1"/>
    <col min="9978" max="9978" width="8.5703125" style="16" customWidth="1"/>
    <col min="9979" max="9979" width="43.7109375" style="16" customWidth="1"/>
    <col min="9980" max="9980" width="17.7109375" style="16" customWidth="1"/>
    <col min="9981" max="9981" width="16.28515625" style="16" customWidth="1"/>
    <col min="9982" max="9982" width="9.140625" style="16"/>
    <col min="9983" max="9983" width="10" style="16" customWidth="1"/>
    <col min="9984" max="10232" width="9.140625" style="16"/>
    <col min="10233" max="10233" width="7.7109375" style="16" customWidth="1"/>
    <col min="10234" max="10234" width="8.5703125" style="16" customWidth="1"/>
    <col min="10235" max="10235" width="43.7109375" style="16" customWidth="1"/>
    <col min="10236" max="10236" width="17.7109375" style="16" customWidth="1"/>
    <col min="10237" max="10237" width="16.28515625" style="16" customWidth="1"/>
    <col min="10238" max="10238" width="9.140625" style="16"/>
    <col min="10239" max="10239" width="10" style="16" customWidth="1"/>
    <col min="10240" max="10488" width="9.140625" style="16"/>
    <col min="10489" max="10489" width="7.7109375" style="16" customWidth="1"/>
    <col min="10490" max="10490" width="8.5703125" style="16" customWidth="1"/>
    <col min="10491" max="10491" width="43.7109375" style="16" customWidth="1"/>
    <col min="10492" max="10492" width="17.7109375" style="16" customWidth="1"/>
    <col min="10493" max="10493" width="16.28515625" style="16" customWidth="1"/>
    <col min="10494" max="10494" width="9.140625" style="16"/>
    <col min="10495" max="10495" width="10" style="16" customWidth="1"/>
    <col min="10496" max="10744" width="9.140625" style="16"/>
    <col min="10745" max="10745" width="7.7109375" style="16" customWidth="1"/>
    <col min="10746" max="10746" width="8.5703125" style="16" customWidth="1"/>
    <col min="10747" max="10747" width="43.7109375" style="16" customWidth="1"/>
    <col min="10748" max="10748" width="17.7109375" style="16" customWidth="1"/>
    <col min="10749" max="10749" width="16.28515625" style="16" customWidth="1"/>
    <col min="10750" max="10750" width="9.140625" style="16"/>
    <col min="10751" max="10751" width="10" style="16" customWidth="1"/>
    <col min="10752" max="11000" width="9.140625" style="16"/>
    <col min="11001" max="11001" width="7.7109375" style="16" customWidth="1"/>
    <col min="11002" max="11002" width="8.5703125" style="16" customWidth="1"/>
    <col min="11003" max="11003" width="43.7109375" style="16" customWidth="1"/>
    <col min="11004" max="11004" width="17.7109375" style="16" customWidth="1"/>
    <col min="11005" max="11005" width="16.28515625" style="16" customWidth="1"/>
    <col min="11006" max="11006" width="9.140625" style="16"/>
    <col min="11007" max="11007" width="10" style="16" customWidth="1"/>
    <col min="11008" max="11256" width="9.140625" style="16"/>
    <col min="11257" max="11257" width="7.7109375" style="16" customWidth="1"/>
    <col min="11258" max="11258" width="8.5703125" style="16" customWidth="1"/>
    <col min="11259" max="11259" width="43.7109375" style="16" customWidth="1"/>
    <col min="11260" max="11260" width="17.7109375" style="16" customWidth="1"/>
    <col min="11261" max="11261" width="16.28515625" style="16" customWidth="1"/>
    <col min="11262" max="11262" width="9.140625" style="16"/>
    <col min="11263" max="11263" width="10" style="16" customWidth="1"/>
    <col min="11264" max="11512" width="9.140625" style="16"/>
    <col min="11513" max="11513" width="7.7109375" style="16" customWidth="1"/>
    <col min="11514" max="11514" width="8.5703125" style="16" customWidth="1"/>
    <col min="11515" max="11515" width="43.7109375" style="16" customWidth="1"/>
    <col min="11516" max="11516" width="17.7109375" style="16" customWidth="1"/>
    <col min="11517" max="11517" width="16.28515625" style="16" customWidth="1"/>
    <col min="11518" max="11518" width="9.140625" style="16"/>
    <col min="11519" max="11519" width="10" style="16" customWidth="1"/>
    <col min="11520" max="11768" width="9.140625" style="16"/>
    <col min="11769" max="11769" width="7.7109375" style="16" customWidth="1"/>
    <col min="11770" max="11770" width="8.5703125" style="16" customWidth="1"/>
    <col min="11771" max="11771" width="43.7109375" style="16" customWidth="1"/>
    <col min="11772" max="11772" width="17.7109375" style="16" customWidth="1"/>
    <col min="11773" max="11773" width="16.28515625" style="16" customWidth="1"/>
    <col min="11774" max="11774" width="9.140625" style="16"/>
    <col min="11775" max="11775" width="10" style="16" customWidth="1"/>
    <col min="11776" max="12024" width="9.140625" style="16"/>
    <col min="12025" max="12025" width="7.7109375" style="16" customWidth="1"/>
    <col min="12026" max="12026" width="8.5703125" style="16" customWidth="1"/>
    <col min="12027" max="12027" width="43.7109375" style="16" customWidth="1"/>
    <col min="12028" max="12028" width="17.7109375" style="16" customWidth="1"/>
    <col min="12029" max="12029" width="16.28515625" style="16" customWidth="1"/>
    <col min="12030" max="12030" width="9.140625" style="16"/>
    <col min="12031" max="12031" width="10" style="16" customWidth="1"/>
    <col min="12032" max="12280" width="9.140625" style="16"/>
    <col min="12281" max="12281" width="7.7109375" style="16" customWidth="1"/>
    <col min="12282" max="12282" width="8.5703125" style="16" customWidth="1"/>
    <col min="12283" max="12283" width="43.7109375" style="16" customWidth="1"/>
    <col min="12284" max="12284" width="17.7109375" style="16" customWidth="1"/>
    <col min="12285" max="12285" width="16.28515625" style="16" customWidth="1"/>
    <col min="12286" max="12286" width="9.140625" style="16"/>
    <col min="12287" max="12287" width="10" style="16" customWidth="1"/>
    <col min="12288" max="12536" width="9.140625" style="16"/>
    <col min="12537" max="12537" width="7.7109375" style="16" customWidth="1"/>
    <col min="12538" max="12538" width="8.5703125" style="16" customWidth="1"/>
    <col min="12539" max="12539" width="43.7109375" style="16" customWidth="1"/>
    <col min="12540" max="12540" width="17.7109375" style="16" customWidth="1"/>
    <col min="12541" max="12541" width="16.28515625" style="16" customWidth="1"/>
    <col min="12542" max="12542" width="9.140625" style="16"/>
    <col min="12543" max="12543" width="10" style="16" customWidth="1"/>
    <col min="12544" max="12792" width="9.140625" style="16"/>
    <col min="12793" max="12793" width="7.7109375" style="16" customWidth="1"/>
    <col min="12794" max="12794" width="8.5703125" style="16" customWidth="1"/>
    <col min="12795" max="12795" width="43.7109375" style="16" customWidth="1"/>
    <col min="12796" max="12796" width="17.7109375" style="16" customWidth="1"/>
    <col min="12797" max="12797" width="16.28515625" style="16" customWidth="1"/>
    <col min="12798" max="12798" width="9.140625" style="16"/>
    <col min="12799" max="12799" width="10" style="16" customWidth="1"/>
    <col min="12800" max="13048" width="9.140625" style="16"/>
    <col min="13049" max="13049" width="7.7109375" style="16" customWidth="1"/>
    <col min="13050" max="13050" width="8.5703125" style="16" customWidth="1"/>
    <col min="13051" max="13051" width="43.7109375" style="16" customWidth="1"/>
    <col min="13052" max="13052" width="17.7109375" style="16" customWidth="1"/>
    <col min="13053" max="13053" width="16.28515625" style="16" customWidth="1"/>
    <col min="13054" max="13054" width="9.140625" style="16"/>
    <col min="13055" max="13055" width="10" style="16" customWidth="1"/>
    <col min="13056" max="13304" width="9.140625" style="16"/>
    <col min="13305" max="13305" width="7.7109375" style="16" customWidth="1"/>
    <col min="13306" max="13306" width="8.5703125" style="16" customWidth="1"/>
    <col min="13307" max="13307" width="43.7109375" style="16" customWidth="1"/>
    <col min="13308" max="13308" width="17.7109375" style="16" customWidth="1"/>
    <col min="13309" max="13309" width="16.28515625" style="16" customWidth="1"/>
    <col min="13310" max="13310" width="9.140625" style="16"/>
    <col min="13311" max="13311" width="10" style="16" customWidth="1"/>
    <col min="13312" max="13560" width="9.140625" style="16"/>
    <col min="13561" max="13561" width="7.7109375" style="16" customWidth="1"/>
    <col min="13562" max="13562" width="8.5703125" style="16" customWidth="1"/>
    <col min="13563" max="13563" width="43.7109375" style="16" customWidth="1"/>
    <col min="13564" max="13564" width="17.7109375" style="16" customWidth="1"/>
    <col min="13565" max="13565" width="16.28515625" style="16" customWidth="1"/>
    <col min="13566" max="13566" width="9.140625" style="16"/>
    <col min="13567" max="13567" width="10" style="16" customWidth="1"/>
    <col min="13568" max="13816" width="9.140625" style="16"/>
    <col min="13817" max="13817" width="7.7109375" style="16" customWidth="1"/>
    <col min="13818" max="13818" width="8.5703125" style="16" customWidth="1"/>
    <col min="13819" max="13819" width="43.7109375" style="16" customWidth="1"/>
    <col min="13820" max="13820" width="17.7109375" style="16" customWidth="1"/>
    <col min="13821" max="13821" width="16.28515625" style="16" customWidth="1"/>
    <col min="13822" max="13822" width="9.140625" style="16"/>
    <col min="13823" max="13823" width="10" style="16" customWidth="1"/>
    <col min="13824" max="14072" width="9.140625" style="16"/>
    <col min="14073" max="14073" width="7.7109375" style="16" customWidth="1"/>
    <col min="14074" max="14074" width="8.5703125" style="16" customWidth="1"/>
    <col min="14075" max="14075" width="43.7109375" style="16" customWidth="1"/>
    <col min="14076" max="14076" width="17.7109375" style="16" customWidth="1"/>
    <col min="14077" max="14077" width="16.28515625" style="16" customWidth="1"/>
    <col min="14078" max="14078" width="9.140625" style="16"/>
    <col min="14079" max="14079" width="10" style="16" customWidth="1"/>
    <col min="14080" max="14328" width="9.140625" style="16"/>
    <col min="14329" max="14329" width="7.7109375" style="16" customWidth="1"/>
    <col min="14330" max="14330" width="8.5703125" style="16" customWidth="1"/>
    <col min="14331" max="14331" width="43.7109375" style="16" customWidth="1"/>
    <col min="14332" max="14332" width="17.7109375" style="16" customWidth="1"/>
    <col min="14333" max="14333" width="16.28515625" style="16" customWidth="1"/>
    <col min="14334" max="14334" width="9.140625" style="16"/>
    <col min="14335" max="14335" width="10" style="16" customWidth="1"/>
    <col min="14336" max="14584" width="9.140625" style="16"/>
    <col min="14585" max="14585" width="7.7109375" style="16" customWidth="1"/>
    <col min="14586" max="14586" width="8.5703125" style="16" customWidth="1"/>
    <col min="14587" max="14587" width="43.7109375" style="16" customWidth="1"/>
    <col min="14588" max="14588" width="17.7109375" style="16" customWidth="1"/>
    <col min="14589" max="14589" width="16.28515625" style="16" customWidth="1"/>
    <col min="14590" max="14590" width="9.140625" style="16"/>
    <col min="14591" max="14591" width="10" style="16" customWidth="1"/>
    <col min="14592" max="14840" width="9.140625" style="16"/>
    <col min="14841" max="14841" width="7.7109375" style="16" customWidth="1"/>
    <col min="14842" max="14842" width="8.5703125" style="16" customWidth="1"/>
    <col min="14843" max="14843" width="43.7109375" style="16" customWidth="1"/>
    <col min="14844" max="14844" width="17.7109375" style="16" customWidth="1"/>
    <col min="14845" max="14845" width="16.28515625" style="16" customWidth="1"/>
    <col min="14846" max="14846" width="9.140625" style="16"/>
    <col min="14847" max="14847" width="10" style="16" customWidth="1"/>
    <col min="14848" max="15096" width="9.140625" style="16"/>
    <col min="15097" max="15097" width="7.7109375" style="16" customWidth="1"/>
    <col min="15098" max="15098" width="8.5703125" style="16" customWidth="1"/>
    <col min="15099" max="15099" width="43.7109375" style="16" customWidth="1"/>
    <col min="15100" max="15100" width="17.7109375" style="16" customWidth="1"/>
    <col min="15101" max="15101" width="16.28515625" style="16" customWidth="1"/>
    <col min="15102" max="15102" width="9.140625" style="16"/>
    <col min="15103" max="15103" width="10" style="16" customWidth="1"/>
    <col min="15104" max="15352" width="9.140625" style="16"/>
    <col min="15353" max="15353" width="7.7109375" style="16" customWidth="1"/>
    <col min="15354" max="15354" width="8.5703125" style="16" customWidth="1"/>
    <col min="15355" max="15355" width="43.7109375" style="16" customWidth="1"/>
    <col min="15356" max="15356" width="17.7109375" style="16" customWidth="1"/>
    <col min="15357" max="15357" width="16.28515625" style="16" customWidth="1"/>
    <col min="15358" max="15358" width="9.140625" style="16"/>
    <col min="15359" max="15359" width="10" style="16" customWidth="1"/>
    <col min="15360" max="15608" width="9.140625" style="16"/>
    <col min="15609" max="15609" width="7.7109375" style="16" customWidth="1"/>
    <col min="15610" max="15610" width="8.5703125" style="16" customWidth="1"/>
    <col min="15611" max="15611" width="43.7109375" style="16" customWidth="1"/>
    <col min="15612" max="15612" width="17.7109375" style="16" customWidth="1"/>
    <col min="15613" max="15613" width="16.28515625" style="16" customWidth="1"/>
    <col min="15614" max="15614" width="9.140625" style="16"/>
    <col min="15615" max="15615" width="10" style="16" customWidth="1"/>
    <col min="15616" max="15864" width="9.140625" style="16"/>
    <col min="15865" max="15865" width="7.7109375" style="16" customWidth="1"/>
    <col min="15866" max="15866" width="8.5703125" style="16" customWidth="1"/>
    <col min="15867" max="15867" width="43.7109375" style="16" customWidth="1"/>
    <col min="15868" max="15868" width="17.7109375" style="16" customWidth="1"/>
    <col min="15869" max="15869" width="16.28515625" style="16" customWidth="1"/>
    <col min="15870" max="15870" width="9.140625" style="16"/>
    <col min="15871" max="15871" width="10" style="16" customWidth="1"/>
    <col min="15872" max="16120" width="9.140625" style="16"/>
    <col min="16121" max="16121" width="7.7109375" style="16" customWidth="1"/>
    <col min="16122" max="16122" width="8.5703125" style="16" customWidth="1"/>
    <col min="16123" max="16123" width="43.7109375" style="16" customWidth="1"/>
    <col min="16124" max="16124" width="17.7109375" style="16" customWidth="1"/>
    <col min="16125" max="16125" width="16.28515625" style="16" customWidth="1"/>
    <col min="16126" max="16126" width="9.140625" style="16"/>
    <col min="16127" max="16127" width="10" style="16" customWidth="1"/>
    <col min="16128" max="16384" width="9.140625" style="16"/>
  </cols>
  <sheetData>
    <row r="1" spans="1:5">
      <c r="B1" s="262" t="s">
        <v>62</v>
      </c>
      <c r="C1" s="262"/>
      <c r="D1" s="262"/>
    </row>
    <row r="2" spans="1:5">
      <c r="B2" s="101"/>
      <c r="C2" s="139"/>
      <c r="D2" s="101"/>
    </row>
    <row r="3" spans="1:5" s="154" customFormat="1" ht="37.5" customHeight="1">
      <c r="A3" s="251"/>
      <c r="B3" s="264" t="s">
        <v>124</v>
      </c>
      <c r="C3" s="264"/>
      <c r="D3" s="264"/>
    </row>
    <row r="4" spans="1:5">
      <c r="B4" s="265"/>
      <c r="C4" s="265"/>
      <c r="D4" s="265"/>
    </row>
    <row r="5" spans="1:5">
      <c r="B5" s="101"/>
      <c r="C5" s="263" t="s">
        <v>46</v>
      </c>
      <c r="D5" s="263"/>
    </row>
    <row r="6" spans="1:5">
      <c r="C6" s="266"/>
      <c r="D6" s="266"/>
    </row>
    <row r="7" spans="1:5">
      <c r="B7" s="258" t="s">
        <v>13</v>
      </c>
      <c r="C7" s="260" t="s">
        <v>1</v>
      </c>
      <c r="D7" s="158" t="s">
        <v>16</v>
      </c>
    </row>
    <row r="8" spans="1:5">
      <c r="B8" s="259"/>
      <c r="C8" s="261"/>
      <c r="D8" s="162" t="s">
        <v>14</v>
      </c>
    </row>
    <row r="9" spans="1:5">
      <c r="B9" s="256">
        <v>1</v>
      </c>
      <c r="C9" s="257" t="s">
        <v>44</v>
      </c>
      <c r="D9" s="27">
        <f>სამშენებლო!K88</f>
        <v>0</v>
      </c>
    </row>
    <row r="10" spans="1:5">
      <c r="B10" s="256">
        <v>2</v>
      </c>
      <c r="C10" s="257" t="s">
        <v>127</v>
      </c>
      <c r="D10" s="27">
        <f>წყალმომარაგება!K29</f>
        <v>0</v>
      </c>
    </row>
    <row r="11" spans="1:5" ht="24">
      <c r="B11" s="256">
        <v>3</v>
      </c>
      <c r="C11" s="257" t="s">
        <v>145</v>
      </c>
      <c r="D11" s="27">
        <f>კანალიზაცია!K26</f>
        <v>0</v>
      </c>
    </row>
    <row r="12" spans="1:5">
      <c r="B12" s="256">
        <v>4</v>
      </c>
      <c r="C12" s="257" t="s">
        <v>84</v>
      </c>
      <c r="D12" s="27">
        <f>გათბობა.გაგრილება!K33</f>
        <v>0</v>
      </c>
    </row>
    <row r="13" spans="1:5" ht="24">
      <c r="B13" s="256">
        <v>5</v>
      </c>
      <c r="C13" s="257" t="s">
        <v>176</v>
      </c>
      <c r="D13" s="27">
        <f>ელ.მონტ!K87</f>
        <v>0</v>
      </c>
    </row>
    <row r="14" spans="1:5" ht="13.5" customHeight="1">
      <c r="B14" s="256"/>
      <c r="C14" s="257" t="s">
        <v>45</v>
      </c>
      <c r="D14" s="27">
        <f>SUM(D9:D13)</f>
        <v>0</v>
      </c>
    </row>
    <row r="15" spans="1:5">
      <c r="B15" s="15"/>
      <c r="C15" s="15"/>
      <c r="E15" s="15"/>
    </row>
    <row r="16" spans="1:5">
      <c r="C16" s="15"/>
      <c r="D16" s="15"/>
    </row>
    <row r="17" spans="1:12" s="253" customFormat="1" ht="15.75">
      <c r="A17" s="18"/>
      <c r="B17" s="17"/>
      <c r="C17" s="18"/>
      <c r="D17" s="19"/>
      <c r="E17" s="18"/>
      <c r="F17" s="18"/>
      <c r="G17" s="18"/>
      <c r="H17" s="18"/>
      <c r="I17" s="18"/>
      <c r="J17" s="18"/>
      <c r="K17" s="18"/>
      <c r="L17" s="252"/>
    </row>
    <row r="18" spans="1:12" s="253" customFormat="1" ht="15">
      <c r="B18" s="254"/>
      <c r="D18" s="255"/>
      <c r="L18" s="252"/>
    </row>
    <row r="19" spans="1:12" s="253" customFormat="1" ht="15">
      <c r="B19" s="254"/>
      <c r="D19" s="255"/>
      <c r="L19" s="252"/>
    </row>
    <row r="20" spans="1:12">
      <c r="C20" s="15"/>
      <c r="D20" s="15"/>
      <c r="E20" s="15"/>
      <c r="F20" s="15"/>
      <c r="G20" s="15"/>
    </row>
    <row r="21" spans="1:12">
      <c r="C21" s="15"/>
      <c r="D21" s="15"/>
      <c r="E21" s="15"/>
      <c r="F21" s="15"/>
      <c r="G21" s="15"/>
    </row>
    <row r="22" spans="1:12">
      <c r="C22" s="15"/>
      <c r="D22" s="15"/>
      <c r="E22" s="15"/>
      <c r="F22" s="15"/>
      <c r="G22" s="15"/>
    </row>
    <row r="23" spans="1:12">
      <c r="C23" s="15"/>
      <c r="D23" s="15"/>
      <c r="E23" s="15"/>
    </row>
  </sheetData>
  <mergeCells count="7">
    <mergeCell ref="B7:B8"/>
    <mergeCell ref="C7:C8"/>
    <mergeCell ref="B1:D1"/>
    <mergeCell ref="C5:D5"/>
    <mergeCell ref="B3:D3"/>
    <mergeCell ref="B4:D4"/>
    <mergeCell ref="C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zoomScale="110" zoomScaleNormal="110" workbookViewId="0">
      <selection activeCell="B12" sqref="B12"/>
    </sheetView>
  </sheetViews>
  <sheetFormatPr defaultRowHeight="12"/>
  <cols>
    <col min="1" max="1" width="3" style="102" bestFit="1" customWidth="1"/>
    <col min="2" max="2" width="57.140625" style="249" customWidth="1"/>
    <col min="3" max="3" width="10.5703125" style="102" customWidth="1"/>
    <col min="4" max="4" width="10.140625" style="250" customWidth="1"/>
    <col min="5" max="5" width="8.85546875" style="102" bestFit="1" customWidth="1"/>
    <col min="6" max="6" width="13.5703125" style="102" customWidth="1"/>
    <col min="7" max="7" width="8.85546875" style="102" bestFit="1" customWidth="1"/>
    <col min="8" max="8" width="9" style="102" customWidth="1"/>
    <col min="9" max="9" width="10.5703125" style="102" bestFit="1" customWidth="1"/>
    <col min="10" max="10" width="7.85546875" style="102" customWidth="1"/>
    <col min="11" max="11" width="10.42578125" style="102" customWidth="1"/>
    <col min="12" max="12" width="32.42578125" style="103" customWidth="1"/>
    <col min="13" max="13" width="16" style="102" bestFit="1" customWidth="1"/>
    <col min="14" max="254" width="9.140625" style="102"/>
    <col min="255" max="255" width="5.5703125" style="102" customWidth="1"/>
    <col min="256" max="256" width="32.140625" style="102" customWidth="1"/>
    <col min="257" max="257" width="14.140625" style="102" customWidth="1"/>
    <col min="258" max="258" width="11.140625" style="102" customWidth="1"/>
    <col min="259" max="259" width="11.85546875" style="102" customWidth="1"/>
    <col min="260" max="260" width="10.28515625" style="102" bestFit="1" customWidth="1"/>
    <col min="261" max="261" width="11.5703125" style="102" customWidth="1"/>
    <col min="262" max="262" width="9.140625" style="102"/>
    <col min="263" max="263" width="10.85546875" style="102" customWidth="1"/>
    <col min="264" max="264" width="9.140625" style="102"/>
    <col min="265" max="265" width="10.7109375" style="102" bestFit="1" customWidth="1"/>
    <col min="266" max="510" width="9.140625" style="102"/>
    <col min="511" max="511" width="5.5703125" style="102" customWidth="1"/>
    <col min="512" max="512" width="32.140625" style="102" customWidth="1"/>
    <col min="513" max="513" width="14.140625" style="102" customWidth="1"/>
    <col min="514" max="514" width="11.140625" style="102" customWidth="1"/>
    <col min="515" max="515" width="11.85546875" style="102" customWidth="1"/>
    <col min="516" max="516" width="10.28515625" style="102" bestFit="1" customWidth="1"/>
    <col min="517" max="517" width="11.5703125" style="102" customWidth="1"/>
    <col min="518" max="518" width="9.140625" style="102"/>
    <col min="519" max="519" width="10.85546875" style="102" customWidth="1"/>
    <col min="520" max="520" width="9.140625" style="102"/>
    <col min="521" max="521" width="10.7109375" style="102" bestFit="1" customWidth="1"/>
    <col min="522" max="766" width="9.140625" style="102"/>
    <col min="767" max="767" width="5.5703125" style="102" customWidth="1"/>
    <col min="768" max="768" width="32.140625" style="102" customWidth="1"/>
    <col min="769" max="769" width="14.140625" style="102" customWidth="1"/>
    <col min="770" max="770" width="11.140625" style="102" customWidth="1"/>
    <col min="771" max="771" width="11.85546875" style="102" customWidth="1"/>
    <col min="772" max="772" width="10.28515625" style="102" bestFit="1" customWidth="1"/>
    <col min="773" max="773" width="11.5703125" style="102" customWidth="1"/>
    <col min="774" max="774" width="9.140625" style="102"/>
    <col min="775" max="775" width="10.85546875" style="102" customWidth="1"/>
    <col min="776" max="776" width="9.140625" style="102"/>
    <col min="777" max="777" width="10.7109375" style="102" bestFit="1" customWidth="1"/>
    <col min="778" max="1022" width="9.140625" style="102"/>
    <col min="1023" max="1023" width="5.5703125" style="102" customWidth="1"/>
    <col min="1024" max="1024" width="32.140625" style="102" customWidth="1"/>
    <col min="1025" max="1025" width="14.140625" style="102" customWidth="1"/>
    <col min="1026" max="1026" width="11.140625" style="102" customWidth="1"/>
    <col min="1027" max="1027" width="11.85546875" style="102" customWidth="1"/>
    <col min="1028" max="1028" width="10.28515625" style="102" bestFit="1" customWidth="1"/>
    <col min="1029" max="1029" width="11.5703125" style="102" customWidth="1"/>
    <col min="1030" max="1030" width="9.140625" style="102"/>
    <col min="1031" max="1031" width="10.85546875" style="102" customWidth="1"/>
    <col min="1032" max="1032" width="9.140625" style="102"/>
    <col min="1033" max="1033" width="10.7109375" style="102" bestFit="1" customWidth="1"/>
    <col min="1034" max="1278" width="9.140625" style="102"/>
    <col min="1279" max="1279" width="5.5703125" style="102" customWidth="1"/>
    <col min="1280" max="1280" width="32.140625" style="102" customWidth="1"/>
    <col min="1281" max="1281" width="14.140625" style="102" customWidth="1"/>
    <col min="1282" max="1282" width="11.140625" style="102" customWidth="1"/>
    <col min="1283" max="1283" width="11.85546875" style="102" customWidth="1"/>
    <col min="1284" max="1284" width="10.28515625" style="102" bestFit="1" customWidth="1"/>
    <col min="1285" max="1285" width="11.5703125" style="102" customWidth="1"/>
    <col min="1286" max="1286" width="9.140625" style="102"/>
    <col min="1287" max="1287" width="10.85546875" style="102" customWidth="1"/>
    <col min="1288" max="1288" width="9.140625" style="102"/>
    <col min="1289" max="1289" width="10.7109375" style="102" bestFit="1" customWidth="1"/>
    <col min="1290" max="1534" width="9.140625" style="102"/>
    <col min="1535" max="1535" width="5.5703125" style="102" customWidth="1"/>
    <col min="1536" max="1536" width="32.140625" style="102" customWidth="1"/>
    <col min="1537" max="1537" width="14.140625" style="102" customWidth="1"/>
    <col min="1538" max="1538" width="11.140625" style="102" customWidth="1"/>
    <col min="1539" max="1539" width="11.85546875" style="102" customWidth="1"/>
    <col min="1540" max="1540" width="10.28515625" style="102" bestFit="1" customWidth="1"/>
    <col min="1541" max="1541" width="11.5703125" style="102" customWidth="1"/>
    <col min="1542" max="1542" width="9.140625" style="102"/>
    <col min="1543" max="1543" width="10.85546875" style="102" customWidth="1"/>
    <col min="1544" max="1544" width="9.140625" style="102"/>
    <col min="1545" max="1545" width="10.7109375" style="102" bestFit="1" customWidth="1"/>
    <col min="1546" max="1790" width="9.140625" style="102"/>
    <col min="1791" max="1791" width="5.5703125" style="102" customWidth="1"/>
    <col min="1792" max="1792" width="32.140625" style="102" customWidth="1"/>
    <col min="1793" max="1793" width="14.140625" style="102" customWidth="1"/>
    <col min="1794" max="1794" width="11.140625" style="102" customWidth="1"/>
    <col min="1795" max="1795" width="11.85546875" style="102" customWidth="1"/>
    <col min="1796" max="1796" width="10.28515625" style="102" bestFit="1" customWidth="1"/>
    <col min="1797" max="1797" width="11.5703125" style="102" customWidth="1"/>
    <col min="1798" max="1798" width="9.140625" style="102"/>
    <col min="1799" max="1799" width="10.85546875" style="102" customWidth="1"/>
    <col min="1800" max="1800" width="9.140625" style="102"/>
    <col min="1801" max="1801" width="10.7109375" style="102" bestFit="1" customWidth="1"/>
    <col min="1802" max="2046" width="9.140625" style="102"/>
    <col min="2047" max="2047" width="5.5703125" style="102" customWidth="1"/>
    <col min="2048" max="2048" width="32.140625" style="102" customWidth="1"/>
    <col min="2049" max="2049" width="14.140625" style="102" customWidth="1"/>
    <col min="2050" max="2050" width="11.140625" style="102" customWidth="1"/>
    <col min="2051" max="2051" width="11.85546875" style="102" customWidth="1"/>
    <col min="2052" max="2052" width="10.28515625" style="102" bestFit="1" customWidth="1"/>
    <col min="2053" max="2053" width="11.5703125" style="102" customWidth="1"/>
    <col min="2054" max="2054" width="9.140625" style="102"/>
    <col min="2055" max="2055" width="10.85546875" style="102" customWidth="1"/>
    <col min="2056" max="2056" width="9.140625" style="102"/>
    <col min="2057" max="2057" width="10.7109375" style="102" bestFit="1" customWidth="1"/>
    <col min="2058" max="2302" width="9.140625" style="102"/>
    <col min="2303" max="2303" width="5.5703125" style="102" customWidth="1"/>
    <col min="2304" max="2304" width="32.140625" style="102" customWidth="1"/>
    <col min="2305" max="2305" width="14.140625" style="102" customWidth="1"/>
    <col min="2306" max="2306" width="11.140625" style="102" customWidth="1"/>
    <col min="2307" max="2307" width="11.85546875" style="102" customWidth="1"/>
    <col min="2308" max="2308" width="10.28515625" style="102" bestFit="1" customWidth="1"/>
    <col min="2309" max="2309" width="11.5703125" style="102" customWidth="1"/>
    <col min="2310" max="2310" width="9.140625" style="102"/>
    <col min="2311" max="2311" width="10.85546875" style="102" customWidth="1"/>
    <col min="2312" max="2312" width="9.140625" style="102"/>
    <col min="2313" max="2313" width="10.7109375" style="102" bestFit="1" customWidth="1"/>
    <col min="2314" max="2558" width="9.140625" style="102"/>
    <col min="2559" max="2559" width="5.5703125" style="102" customWidth="1"/>
    <col min="2560" max="2560" width="32.140625" style="102" customWidth="1"/>
    <col min="2561" max="2561" width="14.140625" style="102" customWidth="1"/>
    <col min="2562" max="2562" width="11.140625" style="102" customWidth="1"/>
    <col min="2563" max="2563" width="11.85546875" style="102" customWidth="1"/>
    <col min="2564" max="2564" width="10.28515625" style="102" bestFit="1" customWidth="1"/>
    <col min="2565" max="2565" width="11.5703125" style="102" customWidth="1"/>
    <col min="2566" max="2566" width="9.140625" style="102"/>
    <col min="2567" max="2567" width="10.85546875" style="102" customWidth="1"/>
    <col min="2568" max="2568" width="9.140625" style="102"/>
    <col min="2569" max="2569" width="10.7109375" style="102" bestFit="1" customWidth="1"/>
    <col min="2570" max="2814" width="9.140625" style="102"/>
    <col min="2815" max="2815" width="5.5703125" style="102" customWidth="1"/>
    <col min="2816" max="2816" width="32.140625" style="102" customWidth="1"/>
    <col min="2817" max="2817" width="14.140625" style="102" customWidth="1"/>
    <col min="2818" max="2818" width="11.140625" style="102" customWidth="1"/>
    <col min="2819" max="2819" width="11.85546875" style="102" customWidth="1"/>
    <col min="2820" max="2820" width="10.28515625" style="102" bestFit="1" customWidth="1"/>
    <col min="2821" max="2821" width="11.5703125" style="102" customWidth="1"/>
    <col min="2822" max="2822" width="9.140625" style="102"/>
    <col min="2823" max="2823" width="10.85546875" style="102" customWidth="1"/>
    <col min="2824" max="2824" width="9.140625" style="102"/>
    <col min="2825" max="2825" width="10.7109375" style="102" bestFit="1" customWidth="1"/>
    <col min="2826" max="3070" width="9.140625" style="102"/>
    <col min="3071" max="3071" width="5.5703125" style="102" customWidth="1"/>
    <col min="3072" max="3072" width="32.140625" style="102" customWidth="1"/>
    <col min="3073" max="3073" width="14.140625" style="102" customWidth="1"/>
    <col min="3074" max="3074" width="11.140625" style="102" customWidth="1"/>
    <col min="3075" max="3075" width="11.85546875" style="102" customWidth="1"/>
    <col min="3076" max="3076" width="10.28515625" style="102" bestFit="1" customWidth="1"/>
    <col min="3077" max="3077" width="11.5703125" style="102" customWidth="1"/>
    <col min="3078" max="3078" width="9.140625" style="102"/>
    <col min="3079" max="3079" width="10.85546875" style="102" customWidth="1"/>
    <col min="3080" max="3080" width="9.140625" style="102"/>
    <col min="3081" max="3081" width="10.7109375" style="102" bestFit="1" customWidth="1"/>
    <col min="3082" max="3326" width="9.140625" style="102"/>
    <col min="3327" max="3327" width="5.5703125" style="102" customWidth="1"/>
    <col min="3328" max="3328" width="32.140625" style="102" customWidth="1"/>
    <col min="3329" max="3329" width="14.140625" style="102" customWidth="1"/>
    <col min="3330" max="3330" width="11.140625" style="102" customWidth="1"/>
    <col min="3331" max="3331" width="11.85546875" style="102" customWidth="1"/>
    <col min="3332" max="3332" width="10.28515625" style="102" bestFit="1" customWidth="1"/>
    <col min="3333" max="3333" width="11.5703125" style="102" customWidth="1"/>
    <col min="3334" max="3334" width="9.140625" style="102"/>
    <col min="3335" max="3335" width="10.85546875" style="102" customWidth="1"/>
    <col min="3336" max="3336" width="9.140625" style="102"/>
    <col min="3337" max="3337" width="10.7109375" style="102" bestFit="1" customWidth="1"/>
    <col min="3338" max="3582" width="9.140625" style="102"/>
    <col min="3583" max="3583" width="5.5703125" style="102" customWidth="1"/>
    <col min="3584" max="3584" width="32.140625" style="102" customWidth="1"/>
    <col min="3585" max="3585" width="14.140625" style="102" customWidth="1"/>
    <col min="3586" max="3586" width="11.140625" style="102" customWidth="1"/>
    <col min="3587" max="3587" width="11.85546875" style="102" customWidth="1"/>
    <col min="3588" max="3588" width="10.28515625" style="102" bestFit="1" customWidth="1"/>
    <col min="3589" max="3589" width="11.5703125" style="102" customWidth="1"/>
    <col min="3590" max="3590" width="9.140625" style="102"/>
    <col min="3591" max="3591" width="10.85546875" style="102" customWidth="1"/>
    <col min="3592" max="3592" width="9.140625" style="102"/>
    <col min="3593" max="3593" width="10.7109375" style="102" bestFit="1" customWidth="1"/>
    <col min="3594" max="3838" width="9.140625" style="102"/>
    <col min="3839" max="3839" width="5.5703125" style="102" customWidth="1"/>
    <col min="3840" max="3840" width="32.140625" style="102" customWidth="1"/>
    <col min="3841" max="3841" width="14.140625" style="102" customWidth="1"/>
    <col min="3842" max="3842" width="11.140625" style="102" customWidth="1"/>
    <col min="3843" max="3843" width="11.85546875" style="102" customWidth="1"/>
    <col min="3844" max="3844" width="10.28515625" style="102" bestFit="1" customWidth="1"/>
    <col min="3845" max="3845" width="11.5703125" style="102" customWidth="1"/>
    <col min="3846" max="3846" width="9.140625" style="102"/>
    <col min="3847" max="3847" width="10.85546875" style="102" customWidth="1"/>
    <col min="3848" max="3848" width="9.140625" style="102"/>
    <col min="3849" max="3849" width="10.7109375" style="102" bestFit="1" customWidth="1"/>
    <col min="3850" max="4094" width="9.140625" style="102"/>
    <col min="4095" max="4095" width="5.5703125" style="102" customWidth="1"/>
    <col min="4096" max="4096" width="32.140625" style="102" customWidth="1"/>
    <col min="4097" max="4097" width="14.140625" style="102" customWidth="1"/>
    <col min="4098" max="4098" width="11.140625" style="102" customWidth="1"/>
    <col min="4099" max="4099" width="11.85546875" style="102" customWidth="1"/>
    <col min="4100" max="4100" width="10.28515625" style="102" bestFit="1" customWidth="1"/>
    <col min="4101" max="4101" width="11.5703125" style="102" customWidth="1"/>
    <col min="4102" max="4102" width="9.140625" style="102"/>
    <col min="4103" max="4103" width="10.85546875" style="102" customWidth="1"/>
    <col min="4104" max="4104" width="9.140625" style="102"/>
    <col min="4105" max="4105" width="10.7109375" style="102" bestFit="1" customWidth="1"/>
    <col min="4106" max="4350" width="9.140625" style="102"/>
    <col min="4351" max="4351" width="5.5703125" style="102" customWidth="1"/>
    <col min="4352" max="4352" width="32.140625" style="102" customWidth="1"/>
    <col min="4353" max="4353" width="14.140625" style="102" customWidth="1"/>
    <col min="4354" max="4354" width="11.140625" style="102" customWidth="1"/>
    <col min="4355" max="4355" width="11.85546875" style="102" customWidth="1"/>
    <col min="4356" max="4356" width="10.28515625" style="102" bestFit="1" customWidth="1"/>
    <col min="4357" max="4357" width="11.5703125" style="102" customWidth="1"/>
    <col min="4358" max="4358" width="9.140625" style="102"/>
    <col min="4359" max="4359" width="10.85546875" style="102" customWidth="1"/>
    <col min="4360" max="4360" width="9.140625" style="102"/>
    <col min="4361" max="4361" width="10.7109375" style="102" bestFit="1" customWidth="1"/>
    <col min="4362" max="4606" width="9.140625" style="102"/>
    <col min="4607" max="4607" width="5.5703125" style="102" customWidth="1"/>
    <col min="4608" max="4608" width="32.140625" style="102" customWidth="1"/>
    <col min="4609" max="4609" width="14.140625" style="102" customWidth="1"/>
    <col min="4610" max="4610" width="11.140625" style="102" customWidth="1"/>
    <col min="4611" max="4611" width="11.85546875" style="102" customWidth="1"/>
    <col min="4612" max="4612" width="10.28515625" style="102" bestFit="1" customWidth="1"/>
    <col min="4613" max="4613" width="11.5703125" style="102" customWidth="1"/>
    <col min="4614" max="4614" width="9.140625" style="102"/>
    <col min="4615" max="4615" width="10.85546875" style="102" customWidth="1"/>
    <col min="4616" max="4616" width="9.140625" style="102"/>
    <col min="4617" max="4617" width="10.7109375" style="102" bestFit="1" customWidth="1"/>
    <col min="4618" max="4862" width="9.140625" style="102"/>
    <col min="4863" max="4863" width="5.5703125" style="102" customWidth="1"/>
    <col min="4864" max="4864" width="32.140625" style="102" customWidth="1"/>
    <col min="4865" max="4865" width="14.140625" style="102" customWidth="1"/>
    <col min="4866" max="4866" width="11.140625" style="102" customWidth="1"/>
    <col min="4867" max="4867" width="11.85546875" style="102" customWidth="1"/>
    <col min="4868" max="4868" width="10.28515625" style="102" bestFit="1" customWidth="1"/>
    <col min="4869" max="4869" width="11.5703125" style="102" customWidth="1"/>
    <col min="4870" max="4870" width="9.140625" style="102"/>
    <col min="4871" max="4871" width="10.85546875" style="102" customWidth="1"/>
    <col min="4872" max="4872" width="9.140625" style="102"/>
    <col min="4873" max="4873" width="10.7109375" style="102" bestFit="1" customWidth="1"/>
    <col min="4874" max="5118" width="9.140625" style="102"/>
    <col min="5119" max="5119" width="5.5703125" style="102" customWidth="1"/>
    <col min="5120" max="5120" width="32.140625" style="102" customWidth="1"/>
    <col min="5121" max="5121" width="14.140625" style="102" customWidth="1"/>
    <col min="5122" max="5122" width="11.140625" style="102" customWidth="1"/>
    <col min="5123" max="5123" width="11.85546875" style="102" customWidth="1"/>
    <col min="5124" max="5124" width="10.28515625" style="102" bestFit="1" customWidth="1"/>
    <col min="5125" max="5125" width="11.5703125" style="102" customWidth="1"/>
    <col min="5126" max="5126" width="9.140625" style="102"/>
    <col min="5127" max="5127" width="10.85546875" style="102" customWidth="1"/>
    <col min="5128" max="5128" width="9.140625" style="102"/>
    <col min="5129" max="5129" width="10.7109375" style="102" bestFit="1" customWidth="1"/>
    <col min="5130" max="5374" width="9.140625" style="102"/>
    <col min="5375" max="5375" width="5.5703125" style="102" customWidth="1"/>
    <col min="5376" max="5376" width="32.140625" style="102" customWidth="1"/>
    <col min="5377" max="5377" width="14.140625" style="102" customWidth="1"/>
    <col min="5378" max="5378" width="11.140625" style="102" customWidth="1"/>
    <col min="5379" max="5379" width="11.85546875" style="102" customWidth="1"/>
    <col min="5380" max="5380" width="10.28515625" style="102" bestFit="1" customWidth="1"/>
    <col min="5381" max="5381" width="11.5703125" style="102" customWidth="1"/>
    <col min="5382" max="5382" width="9.140625" style="102"/>
    <col min="5383" max="5383" width="10.85546875" style="102" customWidth="1"/>
    <col min="5384" max="5384" width="9.140625" style="102"/>
    <col min="5385" max="5385" width="10.7109375" style="102" bestFit="1" customWidth="1"/>
    <col min="5386" max="5630" width="9.140625" style="102"/>
    <col min="5631" max="5631" width="5.5703125" style="102" customWidth="1"/>
    <col min="5632" max="5632" width="32.140625" style="102" customWidth="1"/>
    <col min="5633" max="5633" width="14.140625" style="102" customWidth="1"/>
    <col min="5634" max="5634" width="11.140625" style="102" customWidth="1"/>
    <col min="5635" max="5635" width="11.85546875" style="102" customWidth="1"/>
    <col min="5636" max="5636" width="10.28515625" style="102" bestFit="1" customWidth="1"/>
    <col min="5637" max="5637" width="11.5703125" style="102" customWidth="1"/>
    <col min="5638" max="5638" width="9.140625" style="102"/>
    <col min="5639" max="5639" width="10.85546875" style="102" customWidth="1"/>
    <col min="5640" max="5640" width="9.140625" style="102"/>
    <col min="5641" max="5641" width="10.7109375" style="102" bestFit="1" customWidth="1"/>
    <col min="5642" max="5886" width="9.140625" style="102"/>
    <col min="5887" max="5887" width="5.5703125" style="102" customWidth="1"/>
    <col min="5888" max="5888" width="32.140625" style="102" customWidth="1"/>
    <col min="5889" max="5889" width="14.140625" style="102" customWidth="1"/>
    <col min="5890" max="5890" width="11.140625" style="102" customWidth="1"/>
    <col min="5891" max="5891" width="11.85546875" style="102" customWidth="1"/>
    <col min="5892" max="5892" width="10.28515625" style="102" bestFit="1" customWidth="1"/>
    <col min="5893" max="5893" width="11.5703125" style="102" customWidth="1"/>
    <col min="5894" max="5894" width="9.140625" style="102"/>
    <col min="5895" max="5895" width="10.85546875" style="102" customWidth="1"/>
    <col min="5896" max="5896" width="9.140625" style="102"/>
    <col min="5897" max="5897" width="10.7109375" style="102" bestFit="1" customWidth="1"/>
    <col min="5898" max="6142" width="9.140625" style="102"/>
    <col min="6143" max="6143" width="5.5703125" style="102" customWidth="1"/>
    <col min="6144" max="6144" width="32.140625" style="102" customWidth="1"/>
    <col min="6145" max="6145" width="14.140625" style="102" customWidth="1"/>
    <col min="6146" max="6146" width="11.140625" style="102" customWidth="1"/>
    <col min="6147" max="6147" width="11.85546875" style="102" customWidth="1"/>
    <col min="6148" max="6148" width="10.28515625" style="102" bestFit="1" customWidth="1"/>
    <col min="6149" max="6149" width="11.5703125" style="102" customWidth="1"/>
    <col min="6150" max="6150" width="9.140625" style="102"/>
    <col min="6151" max="6151" width="10.85546875" style="102" customWidth="1"/>
    <col min="6152" max="6152" width="9.140625" style="102"/>
    <col min="6153" max="6153" width="10.7109375" style="102" bestFit="1" customWidth="1"/>
    <col min="6154" max="6398" width="9.140625" style="102"/>
    <col min="6399" max="6399" width="5.5703125" style="102" customWidth="1"/>
    <col min="6400" max="6400" width="32.140625" style="102" customWidth="1"/>
    <col min="6401" max="6401" width="14.140625" style="102" customWidth="1"/>
    <col min="6402" max="6402" width="11.140625" style="102" customWidth="1"/>
    <col min="6403" max="6403" width="11.85546875" style="102" customWidth="1"/>
    <col min="6404" max="6404" width="10.28515625" style="102" bestFit="1" customWidth="1"/>
    <col min="6405" max="6405" width="11.5703125" style="102" customWidth="1"/>
    <col min="6406" max="6406" width="9.140625" style="102"/>
    <col min="6407" max="6407" width="10.85546875" style="102" customWidth="1"/>
    <col min="6408" max="6408" width="9.140625" style="102"/>
    <col min="6409" max="6409" width="10.7109375" style="102" bestFit="1" customWidth="1"/>
    <col min="6410" max="6654" width="9.140625" style="102"/>
    <col min="6655" max="6655" width="5.5703125" style="102" customWidth="1"/>
    <col min="6656" max="6656" width="32.140625" style="102" customWidth="1"/>
    <col min="6657" max="6657" width="14.140625" style="102" customWidth="1"/>
    <col min="6658" max="6658" width="11.140625" style="102" customWidth="1"/>
    <col min="6659" max="6659" width="11.85546875" style="102" customWidth="1"/>
    <col min="6660" max="6660" width="10.28515625" style="102" bestFit="1" customWidth="1"/>
    <col min="6661" max="6661" width="11.5703125" style="102" customWidth="1"/>
    <col min="6662" max="6662" width="9.140625" style="102"/>
    <col min="6663" max="6663" width="10.85546875" style="102" customWidth="1"/>
    <col min="6664" max="6664" width="9.140625" style="102"/>
    <col min="6665" max="6665" width="10.7109375" style="102" bestFit="1" customWidth="1"/>
    <col min="6666" max="6910" width="9.140625" style="102"/>
    <col min="6911" max="6911" width="5.5703125" style="102" customWidth="1"/>
    <col min="6912" max="6912" width="32.140625" style="102" customWidth="1"/>
    <col min="6913" max="6913" width="14.140625" style="102" customWidth="1"/>
    <col min="6914" max="6914" width="11.140625" style="102" customWidth="1"/>
    <col min="6915" max="6915" width="11.85546875" style="102" customWidth="1"/>
    <col min="6916" max="6916" width="10.28515625" style="102" bestFit="1" customWidth="1"/>
    <col min="6917" max="6917" width="11.5703125" style="102" customWidth="1"/>
    <col min="6918" max="6918" width="9.140625" style="102"/>
    <col min="6919" max="6919" width="10.85546875" style="102" customWidth="1"/>
    <col min="6920" max="6920" width="9.140625" style="102"/>
    <col min="6921" max="6921" width="10.7109375" style="102" bestFit="1" customWidth="1"/>
    <col min="6922" max="7166" width="9.140625" style="102"/>
    <col min="7167" max="7167" width="5.5703125" style="102" customWidth="1"/>
    <col min="7168" max="7168" width="32.140625" style="102" customWidth="1"/>
    <col min="7169" max="7169" width="14.140625" style="102" customWidth="1"/>
    <col min="7170" max="7170" width="11.140625" style="102" customWidth="1"/>
    <col min="7171" max="7171" width="11.85546875" style="102" customWidth="1"/>
    <col min="7172" max="7172" width="10.28515625" style="102" bestFit="1" customWidth="1"/>
    <col min="7173" max="7173" width="11.5703125" style="102" customWidth="1"/>
    <col min="7174" max="7174" width="9.140625" style="102"/>
    <col min="7175" max="7175" width="10.85546875" style="102" customWidth="1"/>
    <col min="7176" max="7176" width="9.140625" style="102"/>
    <col min="7177" max="7177" width="10.7109375" style="102" bestFit="1" customWidth="1"/>
    <col min="7178" max="7422" width="9.140625" style="102"/>
    <col min="7423" max="7423" width="5.5703125" style="102" customWidth="1"/>
    <col min="7424" max="7424" width="32.140625" style="102" customWidth="1"/>
    <col min="7425" max="7425" width="14.140625" style="102" customWidth="1"/>
    <col min="7426" max="7426" width="11.140625" style="102" customWidth="1"/>
    <col min="7427" max="7427" width="11.85546875" style="102" customWidth="1"/>
    <col min="7428" max="7428" width="10.28515625" style="102" bestFit="1" customWidth="1"/>
    <col min="7429" max="7429" width="11.5703125" style="102" customWidth="1"/>
    <col min="7430" max="7430" width="9.140625" style="102"/>
    <col min="7431" max="7431" width="10.85546875" style="102" customWidth="1"/>
    <col min="7432" max="7432" width="9.140625" style="102"/>
    <col min="7433" max="7433" width="10.7109375" style="102" bestFit="1" customWidth="1"/>
    <col min="7434" max="7678" width="9.140625" style="102"/>
    <col min="7679" max="7679" width="5.5703125" style="102" customWidth="1"/>
    <col min="7680" max="7680" width="32.140625" style="102" customWidth="1"/>
    <col min="7681" max="7681" width="14.140625" style="102" customWidth="1"/>
    <col min="7682" max="7682" width="11.140625" style="102" customWidth="1"/>
    <col min="7683" max="7683" width="11.85546875" style="102" customWidth="1"/>
    <col min="7684" max="7684" width="10.28515625" style="102" bestFit="1" customWidth="1"/>
    <col min="7685" max="7685" width="11.5703125" style="102" customWidth="1"/>
    <col min="7686" max="7686" width="9.140625" style="102"/>
    <col min="7687" max="7687" width="10.85546875" style="102" customWidth="1"/>
    <col min="7688" max="7688" width="9.140625" style="102"/>
    <col min="7689" max="7689" width="10.7109375" style="102" bestFit="1" customWidth="1"/>
    <col min="7690" max="7934" width="9.140625" style="102"/>
    <col min="7935" max="7935" width="5.5703125" style="102" customWidth="1"/>
    <col min="7936" max="7936" width="32.140625" style="102" customWidth="1"/>
    <col min="7937" max="7937" width="14.140625" style="102" customWidth="1"/>
    <col min="7938" max="7938" width="11.140625" style="102" customWidth="1"/>
    <col min="7939" max="7939" width="11.85546875" style="102" customWidth="1"/>
    <col min="7940" max="7940" width="10.28515625" style="102" bestFit="1" customWidth="1"/>
    <col min="7941" max="7941" width="11.5703125" style="102" customWidth="1"/>
    <col min="7942" max="7942" width="9.140625" style="102"/>
    <col min="7943" max="7943" width="10.85546875" style="102" customWidth="1"/>
    <col min="7944" max="7944" width="9.140625" style="102"/>
    <col min="7945" max="7945" width="10.7109375" style="102" bestFit="1" customWidth="1"/>
    <col min="7946" max="8190" width="9.140625" style="102"/>
    <col min="8191" max="8191" width="5.5703125" style="102" customWidth="1"/>
    <col min="8192" max="8192" width="32.140625" style="102" customWidth="1"/>
    <col min="8193" max="8193" width="14.140625" style="102" customWidth="1"/>
    <col min="8194" max="8194" width="11.140625" style="102" customWidth="1"/>
    <col min="8195" max="8195" width="11.85546875" style="102" customWidth="1"/>
    <col min="8196" max="8196" width="10.28515625" style="102" bestFit="1" customWidth="1"/>
    <col min="8197" max="8197" width="11.5703125" style="102" customWidth="1"/>
    <col min="8198" max="8198" width="9.140625" style="102"/>
    <col min="8199" max="8199" width="10.85546875" style="102" customWidth="1"/>
    <col min="8200" max="8200" width="9.140625" style="102"/>
    <col min="8201" max="8201" width="10.7109375" style="102" bestFit="1" customWidth="1"/>
    <col min="8202" max="8446" width="9.140625" style="102"/>
    <col min="8447" max="8447" width="5.5703125" style="102" customWidth="1"/>
    <col min="8448" max="8448" width="32.140625" style="102" customWidth="1"/>
    <col min="8449" max="8449" width="14.140625" style="102" customWidth="1"/>
    <col min="8450" max="8450" width="11.140625" style="102" customWidth="1"/>
    <col min="8451" max="8451" width="11.85546875" style="102" customWidth="1"/>
    <col min="8452" max="8452" width="10.28515625" style="102" bestFit="1" customWidth="1"/>
    <col min="8453" max="8453" width="11.5703125" style="102" customWidth="1"/>
    <col min="8454" max="8454" width="9.140625" style="102"/>
    <col min="8455" max="8455" width="10.85546875" style="102" customWidth="1"/>
    <col min="8456" max="8456" width="9.140625" style="102"/>
    <col min="8457" max="8457" width="10.7109375" style="102" bestFit="1" customWidth="1"/>
    <col min="8458" max="8702" width="9.140625" style="102"/>
    <col min="8703" max="8703" width="5.5703125" style="102" customWidth="1"/>
    <col min="8704" max="8704" width="32.140625" style="102" customWidth="1"/>
    <col min="8705" max="8705" width="14.140625" style="102" customWidth="1"/>
    <col min="8706" max="8706" width="11.140625" style="102" customWidth="1"/>
    <col min="8707" max="8707" width="11.85546875" style="102" customWidth="1"/>
    <col min="8708" max="8708" width="10.28515625" style="102" bestFit="1" customWidth="1"/>
    <col min="8709" max="8709" width="11.5703125" style="102" customWidth="1"/>
    <col min="8710" max="8710" width="9.140625" style="102"/>
    <col min="8711" max="8711" width="10.85546875" style="102" customWidth="1"/>
    <col min="8712" max="8712" width="9.140625" style="102"/>
    <col min="8713" max="8713" width="10.7109375" style="102" bestFit="1" customWidth="1"/>
    <col min="8714" max="8958" width="9.140625" style="102"/>
    <col min="8959" max="8959" width="5.5703125" style="102" customWidth="1"/>
    <col min="8960" max="8960" width="32.140625" style="102" customWidth="1"/>
    <col min="8961" max="8961" width="14.140625" style="102" customWidth="1"/>
    <col min="8962" max="8962" width="11.140625" style="102" customWidth="1"/>
    <col min="8963" max="8963" width="11.85546875" style="102" customWidth="1"/>
    <col min="8964" max="8964" width="10.28515625" style="102" bestFit="1" customWidth="1"/>
    <col min="8965" max="8965" width="11.5703125" style="102" customWidth="1"/>
    <col min="8966" max="8966" width="9.140625" style="102"/>
    <col min="8967" max="8967" width="10.85546875" style="102" customWidth="1"/>
    <col min="8968" max="8968" width="9.140625" style="102"/>
    <col min="8969" max="8969" width="10.7109375" style="102" bestFit="1" customWidth="1"/>
    <col min="8970" max="9214" width="9.140625" style="102"/>
    <col min="9215" max="9215" width="5.5703125" style="102" customWidth="1"/>
    <col min="9216" max="9216" width="32.140625" style="102" customWidth="1"/>
    <col min="9217" max="9217" width="14.140625" style="102" customWidth="1"/>
    <col min="9218" max="9218" width="11.140625" style="102" customWidth="1"/>
    <col min="9219" max="9219" width="11.85546875" style="102" customWidth="1"/>
    <col min="9220" max="9220" width="10.28515625" style="102" bestFit="1" customWidth="1"/>
    <col min="9221" max="9221" width="11.5703125" style="102" customWidth="1"/>
    <col min="9222" max="9222" width="9.140625" style="102"/>
    <col min="9223" max="9223" width="10.85546875" style="102" customWidth="1"/>
    <col min="9224" max="9224" width="9.140625" style="102"/>
    <col min="9225" max="9225" width="10.7109375" style="102" bestFit="1" customWidth="1"/>
    <col min="9226" max="9470" width="9.140625" style="102"/>
    <col min="9471" max="9471" width="5.5703125" style="102" customWidth="1"/>
    <col min="9472" max="9472" width="32.140625" style="102" customWidth="1"/>
    <col min="9473" max="9473" width="14.140625" style="102" customWidth="1"/>
    <col min="9474" max="9474" width="11.140625" style="102" customWidth="1"/>
    <col min="9475" max="9475" width="11.85546875" style="102" customWidth="1"/>
    <col min="9476" max="9476" width="10.28515625" style="102" bestFit="1" customWidth="1"/>
    <col min="9477" max="9477" width="11.5703125" style="102" customWidth="1"/>
    <col min="9478" max="9478" width="9.140625" style="102"/>
    <col min="9479" max="9479" width="10.85546875" style="102" customWidth="1"/>
    <col min="9480" max="9480" width="9.140625" style="102"/>
    <col min="9481" max="9481" width="10.7109375" style="102" bestFit="1" customWidth="1"/>
    <col min="9482" max="9726" width="9.140625" style="102"/>
    <col min="9727" max="9727" width="5.5703125" style="102" customWidth="1"/>
    <col min="9728" max="9728" width="32.140625" style="102" customWidth="1"/>
    <col min="9729" max="9729" width="14.140625" style="102" customWidth="1"/>
    <col min="9730" max="9730" width="11.140625" style="102" customWidth="1"/>
    <col min="9731" max="9731" width="11.85546875" style="102" customWidth="1"/>
    <col min="9732" max="9732" width="10.28515625" style="102" bestFit="1" customWidth="1"/>
    <col min="9733" max="9733" width="11.5703125" style="102" customWidth="1"/>
    <col min="9734" max="9734" width="9.140625" style="102"/>
    <col min="9735" max="9735" width="10.85546875" style="102" customWidth="1"/>
    <col min="9736" max="9736" width="9.140625" style="102"/>
    <col min="9737" max="9737" width="10.7109375" style="102" bestFit="1" customWidth="1"/>
    <col min="9738" max="9982" width="9.140625" style="102"/>
    <col min="9983" max="9983" width="5.5703125" style="102" customWidth="1"/>
    <col min="9984" max="9984" width="32.140625" style="102" customWidth="1"/>
    <col min="9985" max="9985" width="14.140625" style="102" customWidth="1"/>
    <col min="9986" max="9986" width="11.140625" style="102" customWidth="1"/>
    <col min="9987" max="9987" width="11.85546875" style="102" customWidth="1"/>
    <col min="9988" max="9988" width="10.28515625" style="102" bestFit="1" customWidth="1"/>
    <col min="9989" max="9989" width="11.5703125" style="102" customWidth="1"/>
    <col min="9990" max="9990" width="9.140625" style="102"/>
    <col min="9991" max="9991" width="10.85546875" style="102" customWidth="1"/>
    <col min="9992" max="9992" width="9.140625" style="102"/>
    <col min="9993" max="9993" width="10.7109375" style="102" bestFit="1" customWidth="1"/>
    <col min="9994" max="10238" width="9.140625" style="102"/>
    <col min="10239" max="10239" width="5.5703125" style="102" customWidth="1"/>
    <col min="10240" max="10240" width="32.140625" style="102" customWidth="1"/>
    <col min="10241" max="10241" width="14.140625" style="102" customWidth="1"/>
    <col min="10242" max="10242" width="11.140625" style="102" customWidth="1"/>
    <col min="10243" max="10243" width="11.85546875" style="102" customWidth="1"/>
    <col min="10244" max="10244" width="10.28515625" style="102" bestFit="1" customWidth="1"/>
    <col min="10245" max="10245" width="11.5703125" style="102" customWidth="1"/>
    <col min="10246" max="10246" width="9.140625" style="102"/>
    <col min="10247" max="10247" width="10.85546875" style="102" customWidth="1"/>
    <col min="10248" max="10248" width="9.140625" style="102"/>
    <col min="10249" max="10249" width="10.7109375" style="102" bestFit="1" customWidth="1"/>
    <col min="10250" max="10494" width="9.140625" style="102"/>
    <col min="10495" max="10495" width="5.5703125" style="102" customWidth="1"/>
    <col min="10496" max="10496" width="32.140625" style="102" customWidth="1"/>
    <col min="10497" max="10497" width="14.140625" style="102" customWidth="1"/>
    <col min="10498" max="10498" width="11.140625" style="102" customWidth="1"/>
    <col min="10499" max="10499" width="11.85546875" style="102" customWidth="1"/>
    <col min="10500" max="10500" width="10.28515625" style="102" bestFit="1" customWidth="1"/>
    <col min="10501" max="10501" width="11.5703125" style="102" customWidth="1"/>
    <col min="10502" max="10502" width="9.140625" style="102"/>
    <col min="10503" max="10503" width="10.85546875" style="102" customWidth="1"/>
    <col min="10504" max="10504" width="9.140625" style="102"/>
    <col min="10505" max="10505" width="10.7109375" style="102" bestFit="1" customWidth="1"/>
    <col min="10506" max="10750" width="9.140625" style="102"/>
    <col min="10751" max="10751" width="5.5703125" style="102" customWidth="1"/>
    <col min="10752" max="10752" width="32.140625" style="102" customWidth="1"/>
    <col min="10753" max="10753" width="14.140625" style="102" customWidth="1"/>
    <col min="10754" max="10754" width="11.140625" style="102" customWidth="1"/>
    <col min="10755" max="10755" width="11.85546875" style="102" customWidth="1"/>
    <col min="10756" max="10756" width="10.28515625" style="102" bestFit="1" customWidth="1"/>
    <col min="10757" max="10757" width="11.5703125" style="102" customWidth="1"/>
    <col min="10758" max="10758" width="9.140625" style="102"/>
    <col min="10759" max="10759" width="10.85546875" style="102" customWidth="1"/>
    <col min="10760" max="10760" width="9.140625" style="102"/>
    <col min="10761" max="10761" width="10.7109375" style="102" bestFit="1" customWidth="1"/>
    <col min="10762" max="11006" width="9.140625" style="102"/>
    <col min="11007" max="11007" width="5.5703125" style="102" customWidth="1"/>
    <col min="11008" max="11008" width="32.140625" style="102" customWidth="1"/>
    <col min="11009" max="11009" width="14.140625" style="102" customWidth="1"/>
    <col min="11010" max="11010" width="11.140625" style="102" customWidth="1"/>
    <col min="11011" max="11011" width="11.85546875" style="102" customWidth="1"/>
    <col min="11012" max="11012" width="10.28515625" style="102" bestFit="1" customWidth="1"/>
    <col min="11013" max="11013" width="11.5703125" style="102" customWidth="1"/>
    <col min="11014" max="11014" width="9.140625" style="102"/>
    <col min="11015" max="11015" width="10.85546875" style="102" customWidth="1"/>
    <col min="11016" max="11016" width="9.140625" style="102"/>
    <col min="11017" max="11017" width="10.7109375" style="102" bestFit="1" customWidth="1"/>
    <col min="11018" max="11262" width="9.140625" style="102"/>
    <col min="11263" max="11263" width="5.5703125" style="102" customWidth="1"/>
    <col min="11264" max="11264" width="32.140625" style="102" customWidth="1"/>
    <col min="11265" max="11265" width="14.140625" style="102" customWidth="1"/>
    <col min="11266" max="11266" width="11.140625" style="102" customWidth="1"/>
    <col min="11267" max="11267" width="11.85546875" style="102" customWidth="1"/>
    <col min="11268" max="11268" width="10.28515625" style="102" bestFit="1" customWidth="1"/>
    <col min="11269" max="11269" width="11.5703125" style="102" customWidth="1"/>
    <col min="11270" max="11270" width="9.140625" style="102"/>
    <col min="11271" max="11271" width="10.85546875" style="102" customWidth="1"/>
    <col min="11272" max="11272" width="9.140625" style="102"/>
    <col min="11273" max="11273" width="10.7109375" style="102" bestFit="1" customWidth="1"/>
    <col min="11274" max="11518" width="9.140625" style="102"/>
    <col min="11519" max="11519" width="5.5703125" style="102" customWidth="1"/>
    <col min="11520" max="11520" width="32.140625" style="102" customWidth="1"/>
    <col min="11521" max="11521" width="14.140625" style="102" customWidth="1"/>
    <col min="11522" max="11522" width="11.140625" style="102" customWidth="1"/>
    <col min="11523" max="11523" width="11.85546875" style="102" customWidth="1"/>
    <col min="11524" max="11524" width="10.28515625" style="102" bestFit="1" customWidth="1"/>
    <col min="11525" max="11525" width="11.5703125" style="102" customWidth="1"/>
    <col min="11526" max="11526" width="9.140625" style="102"/>
    <col min="11527" max="11527" width="10.85546875" style="102" customWidth="1"/>
    <col min="11528" max="11528" width="9.140625" style="102"/>
    <col min="11529" max="11529" width="10.7109375" style="102" bestFit="1" customWidth="1"/>
    <col min="11530" max="11774" width="9.140625" style="102"/>
    <col min="11775" max="11775" width="5.5703125" style="102" customWidth="1"/>
    <col min="11776" max="11776" width="32.140625" style="102" customWidth="1"/>
    <col min="11777" max="11777" width="14.140625" style="102" customWidth="1"/>
    <col min="11778" max="11778" width="11.140625" style="102" customWidth="1"/>
    <col min="11779" max="11779" width="11.85546875" style="102" customWidth="1"/>
    <col min="11780" max="11780" width="10.28515625" style="102" bestFit="1" customWidth="1"/>
    <col min="11781" max="11781" width="11.5703125" style="102" customWidth="1"/>
    <col min="11782" max="11782" width="9.140625" style="102"/>
    <col min="11783" max="11783" width="10.85546875" style="102" customWidth="1"/>
    <col min="11784" max="11784" width="9.140625" style="102"/>
    <col min="11785" max="11785" width="10.7109375" style="102" bestFit="1" customWidth="1"/>
    <col min="11786" max="12030" width="9.140625" style="102"/>
    <col min="12031" max="12031" width="5.5703125" style="102" customWidth="1"/>
    <col min="12032" max="12032" width="32.140625" style="102" customWidth="1"/>
    <col min="12033" max="12033" width="14.140625" style="102" customWidth="1"/>
    <col min="12034" max="12034" width="11.140625" style="102" customWidth="1"/>
    <col min="12035" max="12035" width="11.85546875" style="102" customWidth="1"/>
    <col min="12036" max="12036" width="10.28515625" style="102" bestFit="1" customWidth="1"/>
    <col min="12037" max="12037" width="11.5703125" style="102" customWidth="1"/>
    <col min="12038" max="12038" width="9.140625" style="102"/>
    <col min="12039" max="12039" width="10.85546875" style="102" customWidth="1"/>
    <col min="12040" max="12040" width="9.140625" style="102"/>
    <col min="12041" max="12041" width="10.7109375" style="102" bestFit="1" customWidth="1"/>
    <col min="12042" max="12286" width="9.140625" style="102"/>
    <col min="12287" max="12287" width="5.5703125" style="102" customWidth="1"/>
    <col min="12288" max="12288" width="32.140625" style="102" customWidth="1"/>
    <col min="12289" max="12289" width="14.140625" style="102" customWidth="1"/>
    <col min="12290" max="12290" width="11.140625" style="102" customWidth="1"/>
    <col min="12291" max="12291" width="11.85546875" style="102" customWidth="1"/>
    <col min="12292" max="12292" width="10.28515625" style="102" bestFit="1" customWidth="1"/>
    <col min="12293" max="12293" width="11.5703125" style="102" customWidth="1"/>
    <col min="12294" max="12294" width="9.140625" style="102"/>
    <col min="12295" max="12295" width="10.85546875" style="102" customWidth="1"/>
    <col min="12296" max="12296" width="9.140625" style="102"/>
    <col min="12297" max="12297" width="10.7109375" style="102" bestFit="1" customWidth="1"/>
    <col min="12298" max="12542" width="9.140625" style="102"/>
    <col min="12543" max="12543" width="5.5703125" style="102" customWidth="1"/>
    <col min="12544" max="12544" width="32.140625" style="102" customWidth="1"/>
    <col min="12545" max="12545" width="14.140625" style="102" customWidth="1"/>
    <col min="12546" max="12546" width="11.140625" style="102" customWidth="1"/>
    <col min="12547" max="12547" width="11.85546875" style="102" customWidth="1"/>
    <col min="12548" max="12548" width="10.28515625" style="102" bestFit="1" customWidth="1"/>
    <col min="12549" max="12549" width="11.5703125" style="102" customWidth="1"/>
    <col min="12550" max="12550" width="9.140625" style="102"/>
    <col min="12551" max="12551" width="10.85546875" style="102" customWidth="1"/>
    <col min="12552" max="12552" width="9.140625" style="102"/>
    <col min="12553" max="12553" width="10.7109375" style="102" bestFit="1" customWidth="1"/>
    <col min="12554" max="12798" width="9.140625" style="102"/>
    <col min="12799" max="12799" width="5.5703125" style="102" customWidth="1"/>
    <col min="12800" max="12800" width="32.140625" style="102" customWidth="1"/>
    <col min="12801" max="12801" width="14.140625" style="102" customWidth="1"/>
    <col min="12802" max="12802" width="11.140625" style="102" customWidth="1"/>
    <col min="12803" max="12803" width="11.85546875" style="102" customWidth="1"/>
    <col min="12804" max="12804" width="10.28515625" style="102" bestFit="1" customWidth="1"/>
    <col min="12805" max="12805" width="11.5703125" style="102" customWidth="1"/>
    <col min="12806" max="12806" width="9.140625" style="102"/>
    <col min="12807" max="12807" width="10.85546875" style="102" customWidth="1"/>
    <col min="12808" max="12808" width="9.140625" style="102"/>
    <col min="12809" max="12809" width="10.7109375" style="102" bestFit="1" customWidth="1"/>
    <col min="12810" max="13054" width="9.140625" style="102"/>
    <col min="13055" max="13055" width="5.5703125" style="102" customWidth="1"/>
    <col min="13056" max="13056" width="32.140625" style="102" customWidth="1"/>
    <col min="13057" max="13057" width="14.140625" style="102" customWidth="1"/>
    <col min="13058" max="13058" width="11.140625" style="102" customWidth="1"/>
    <col min="13059" max="13059" width="11.85546875" style="102" customWidth="1"/>
    <col min="13060" max="13060" width="10.28515625" style="102" bestFit="1" customWidth="1"/>
    <col min="13061" max="13061" width="11.5703125" style="102" customWidth="1"/>
    <col min="13062" max="13062" width="9.140625" style="102"/>
    <col min="13063" max="13063" width="10.85546875" style="102" customWidth="1"/>
    <col min="13064" max="13064" width="9.140625" style="102"/>
    <col min="13065" max="13065" width="10.7109375" style="102" bestFit="1" customWidth="1"/>
    <col min="13066" max="13310" width="9.140625" style="102"/>
    <col min="13311" max="13311" width="5.5703125" style="102" customWidth="1"/>
    <col min="13312" max="13312" width="32.140625" style="102" customWidth="1"/>
    <col min="13313" max="13313" width="14.140625" style="102" customWidth="1"/>
    <col min="13314" max="13314" width="11.140625" style="102" customWidth="1"/>
    <col min="13315" max="13315" width="11.85546875" style="102" customWidth="1"/>
    <col min="13316" max="13316" width="10.28515625" style="102" bestFit="1" customWidth="1"/>
    <col min="13317" max="13317" width="11.5703125" style="102" customWidth="1"/>
    <col min="13318" max="13318" width="9.140625" style="102"/>
    <col min="13319" max="13319" width="10.85546875" style="102" customWidth="1"/>
    <col min="13320" max="13320" width="9.140625" style="102"/>
    <col min="13321" max="13321" width="10.7109375" style="102" bestFit="1" customWidth="1"/>
    <col min="13322" max="13566" width="9.140625" style="102"/>
    <col min="13567" max="13567" width="5.5703125" style="102" customWidth="1"/>
    <col min="13568" max="13568" width="32.140625" style="102" customWidth="1"/>
    <col min="13569" max="13569" width="14.140625" style="102" customWidth="1"/>
    <col min="13570" max="13570" width="11.140625" style="102" customWidth="1"/>
    <col min="13571" max="13571" width="11.85546875" style="102" customWidth="1"/>
    <col min="13572" max="13572" width="10.28515625" style="102" bestFit="1" customWidth="1"/>
    <col min="13573" max="13573" width="11.5703125" style="102" customWidth="1"/>
    <col min="13574" max="13574" width="9.140625" style="102"/>
    <col min="13575" max="13575" width="10.85546875" style="102" customWidth="1"/>
    <col min="13576" max="13576" width="9.140625" style="102"/>
    <col min="13577" max="13577" width="10.7109375" style="102" bestFit="1" customWidth="1"/>
    <col min="13578" max="13822" width="9.140625" style="102"/>
    <col min="13823" max="13823" width="5.5703125" style="102" customWidth="1"/>
    <col min="13824" max="13824" width="32.140625" style="102" customWidth="1"/>
    <col min="13825" max="13825" width="14.140625" style="102" customWidth="1"/>
    <col min="13826" max="13826" width="11.140625" style="102" customWidth="1"/>
    <col min="13827" max="13827" width="11.85546875" style="102" customWidth="1"/>
    <col min="13828" max="13828" width="10.28515625" style="102" bestFit="1" customWidth="1"/>
    <col min="13829" max="13829" width="11.5703125" style="102" customWidth="1"/>
    <col min="13830" max="13830" width="9.140625" style="102"/>
    <col min="13831" max="13831" width="10.85546875" style="102" customWidth="1"/>
    <col min="13832" max="13832" width="9.140625" style="102"/>
    <col min="13833" max="13833" width="10.7109375" style="102" bestFit="1" customWidth="1"/>
    <col min="13834" max="14078" width="9.140625" style="102"/>
    <col min="14079" max="14079" width="5.5703125" style="102" customWidth="1"/>
    <col min="14080" max="14080" width="32.140625" style="102" customWidth="1"/>
    <col min="14081" max="14081" width="14.140625" style="102" customWidth="1"/>
    <col min="14082" max="14082" width="11.140625" style="102" customWidth="1"/>
    <col min="14083" max="14083" width="11.85546875" style="102" customWidth="1"/>
    <col min="14084" max="14084" width="10.28515625" style="102" bestFit="1" customWidth="1"/>
    <col min="14085" max="14085" width="11.5703125" style="102" customWidth="1"/>
    <col min="14086" max="14086" width="9.140625" style="102"/>
    <col min="14087" max="14087" width="10.85546875" style="102" customWidth="1"/>
    <col min="14088" max="14088" width="9.140625" style="102"/>
    <col min="14089" max="14089" width="10.7109375" style="102" bestFit="1" customWidth="1"/>
    <col min="14090" max="14334" width="9.140625" style="102"/>
    <col min="14335" max="14335" width="5.5703125" style="102" customWidth="1"/>
    <col min="14336" max="14336" width="32.140625" style="102" customWidth="1"/>
    <col min="14337" max="14337" width="14.140625" style="102" customWidth="1"/>
    <col min="14338" max="14338" width="11.140625" style="102" customWidth="1"/>
    <col min="14339" max="14339" width="11.85546875" style="102" customWidth="1"/>
    <col min="14340" max="14340" width="10.28515625" style="102" bestFit="1" customWidth="1"/>
    <col min="14341" max="14341" width="11.5703125" style="102" customWidth="1"/>
    <col min="14342" max="14342" width="9.140625" style="102"/>
    <col min="14343" max="14343" width="10.85546875" style="102" customWidth="1"/>
    <col min="14344" max="14344" width="9.140625" style="102"/>
    <col min="14345" max="14345" width="10.7109375" style="102" bestFit="1" customWidth="1"/>
    <col min="14346" max="14590" width="9.140625" style="102"/>
    <col min="14591" max="14591" width="5.5703125" style="102" customWidth="1"/>
    <col min="14592" max="14592" width="32.140625" style="102" customWidth="1"/>
    <col min="14593" max="14593" width="14.140625" style="102" customWidth="1"/>
    <col min="14594" max="14594" width="11.140625" style="102" customWidth="1"/>
    <col min="14595" max="14595" width="11.85546875" style="102" customWidth="1"/>
    <col min="14596" max="14596" width="10.28515625" style="102" bestFit="1" customWidth="1"/>
    <col min="14597" max="14597" width="11.5703125" style="102" customWidth="1"/>
    <col min="14598" max="14598" width="9.140625" style="102"/>
    <col min="14599" max="14599" width="10.85546875" style="102" customWidth="1"/>
    <col min="14600" max="14600" width="9.140625" style="102"/>
    <col min="14601" max="14601" width="10.7109375" style="102" bestFit="1" customWidth="1"/>
    <col min="14602" max="14846" width="9.140625" style="102"/>
    <col min="14847" max="14847" width="5.5703125" style="102" customWidth="1"/>
    <col min="14848" max="14848" width="32.140625" style="102" customWidth="1"/>
    <col min="14849" max="14849" width="14.140625" style="102" customWidth="1"/>
    <col min="14850" max="14850" width="11.140625" style="102" customWidth="1"/>
    <col min="14851" max="14851" width="11.85546875" style="102" customWidth="1"/>
    <col min="14852" max="14852" width="10.28515625" style="102" bestFit="1" customWidth="1"/>
    <col min="14853" max="14853" width="11.5703125" style="102" customWidth="1"/>
    <col min="14854" max="14854" width="9.140625" style="102"/>
    <col min="14855" max="14855" width="10.85546875" style="102" customWidth="1"/>
    <col min="14856" max="14856" width="9.140625" style="102"/>
    <col min="14857" max="14857" width="10.7109375" style="102" bestFit="1" customWidth="1"/>
    <col min="14858" max="15102" width="9.140625" style="102"/>
    <col min="15103" max="15103" width="5.5703125" style="102" customWidth="1"/>
    <col min="15104" max="15104" width="32.140625" style="102" customWidth="1"/>
    <col min="15105" max="15105" width="14.140625" style="102" customWidth="1"/>
    <col min="15106" max="15106" width="11.140625" style="102" customWidth="1"/>
    <col min="15107" max="15107" width="11.85546875" style="102" customWidth="1"/>
    <col min="15108" max="15108" width="10.28515625" style="102" bestFit="1" customWidth="1"/>
    <col min="15109" max="15109" width="11.5703125" style="102" customWidth="1"/>
    <col min="15110" max="15110" width="9.140625" style="102"/>
    <col min="15111" max="15111" width="10.85546875" style="102" customWidth="1"/>
    <col min="15112" max="15112" width="9.140625" style="102"/>
    <col min="15113" max="15113" width="10.7109375" style="102" bestFit="1" customWidth="1"/>
    <col min="15114" max="15358" width="9.140625" style="102"/>
    <col min="15359" max="15359" width="5.5703125" style="102" customWidth="1"/>
    <col min="15360" max="15360" width="32.140625" style="102" customWidth="1"/>
    <col min="15361" max="15361" width="14.140625" style="102" customWidth="1"/>
    <col min="15362" max="15362" width="11.140625" style="102" customWidth="1"/>
    <col min="15363" max="15363" width="11.85546875" style="102" customWidth="1"/>
    <col min="15364" max="15364" width="10.28515625" style="102" bestFit="1" customWidth="1"/>
    <col min="15365" max="15365" width="11.5703125" style="102" customWidth="1"/>
    <col min="15366" max="15366" width="9.140625" style="102"/>
    <col min="15367" max="15367" width="10.85546875" style="102" customWidth="1"/>
    <col min="15368" max="15368" width="9.140625" style="102"/>
    <col min="15369" max="15369" width="10.7109375" style="102" bestFit="1" customWidth="1"/>
    <col min="15370" max="15614" width="9.140625" style="102"/>
    <col min="15615" max="15615" width="5.5703125" style="102" customWidth="1"/>
    <col min="15616" max="15616" width="32.140625" style="102" customWidth="1"/>
    <col min="15617" max="15617" width="14.140625" style="102" customWidth="1"/>
    <col min="15618" max="15618" width="11.140625" style="102" customWidth="1"/>
    <col min="15619" max="15619" width="11.85546875" style="102" customWidth="1"/>
    <col min="15620" max="15620" width="10.28515625" style="102" bestFit="1" customWidth="1"/>
    <col min="15621" max="15621" width="11.5703125" style="102" customWidth="1"/>
    <col min="15622" max="15622" width="9.140625" style="102"/>
    <col min="15623" max="15623" width="10.85546875" style="102" customWidth="1"/>
    <col min="15624" max="15624" width="9.140625" style="102"/>
    <col min="15625" max="15625" width="10.7109375" style="102" bestFit="1" customWidth="1"/>
    <col min="15626" max="15870" width="9.140625" style="102"/>
    <col min="15871" max="15871" width="5.5703125" style="102" customWidth="1"/>
    <col min="15872" max="15872" width="32.140625" style="102" customWidth="1"/>
    <col min="15873" max="15873" width="14.140625" style="102" customWidth="1"/>
    <col min="15874" max="15874" width="11.140625" style="102" customWidth="1"/>
    <col min="15875" max="15875" width="11.85546875" style="102" customWidth="1"/>
    <col min="15876" max="15876" width="10.28515625" style="102" bestFit="1" customWidth="1"/>
    <col min="15877" max="15877" width="11.5703125" style="102" customWidth="1"/>
    <col min="15878" max="15878" width="9.140625" style="102"/>
    <col min="15879" max="15879" width="10.85546875" style="102" customWidth="1"/>
    <col min="15880" max="15880" width="9.140625" style="102"/>
    <col min="15881" max="15881" width="10.7109375" style="102" bestFit="1" customWidth="1"/>
    <col min="15882" max="16126" width="9.140625" style="102"/>
    <col min="16127" max="16127" width="5.5703125" style="102" customWidth="1"/>
    <col min="16128" max="16128" width="32.140625" style="102" customWidth="1"/>
    <col min="16129" max="16129" width="14.140625" style="102" customWidth="1"/>
    <col min="16130" max="16130" width="11.140625" style="102" customWidth="1"/>
    <col min="16131" max="16131" width="11.85546875" style="102" customWidth="1"/>
    <col min="16132" max="16132" width="10.28515625" style="102" bestFit="1" customWidth="1"/>
    <col min="16133" max="16133" width="11.5703125" style="102" customWidth="1"/>
    <col min="16134" max="16134" width="9.140625" style="102"/>
    <col min="16135" max="16135" width="10.85546875" style="102" customWidth="1"/>
    <col min="16136" max="16136" width="9.140625" style="102"/>
    <col min="16137" max="16137" width="10.7109375" style="102" bestFit="1" customWidth="1"/>
    <col min="16138" max="16384" width="9.140625" style="102"/>
  </cols>
  <sheetData>
    <row r="1" spans="1:12" s="99" customFormat="1" ht="12.75" customHeight="1">
      <c r="A1" s="102"/>
      <c r="B1" s="269" t="s">
        <v>186</v>
      </c>
      <c r="C1" s="269"/>
      <c r="D1" s="269"/>
      <c r="E1" s="269"/>
      <c r="F1" s="269"/>
      <c r="G1" s="269"/>
      <c r="H1" s="269"/>
      <c r="I1" s="269"/>
      <c r="J1" s="269"/>
      <c r="K1" s="269"/>
      <c r="L1" s="122"/>
    </row>
    <row r="2" spans="1:12">
      <c r="A2" s="99"/>
      <c r="B2" s="267"/>
      <c r="C2" s="267"/>
      <c r="D2" s="267"/>
      <c r="E2" s="267"/>
      <c r="F2" s="267"/>
      <c r="G2" s="99"/>
      <c r="H2" s="99"/>
      <c r="I2" s="133"/>
    </row>
    <row r="3" spans="1:12">
      <c r="A3" s="262" t="s">
        <v>171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2">
      <c r="A4" s="262" t="s">
        <v>183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2">
      <c r="A5" s="216"/>
      <c r="B5" s="217"/>
      <c r="C5" s="216"/>
      <c r="D5" s="218"/>
      <c r="E5" s="216"/>
      <c r="F5" s="268"/>
      <c r="G5" s="268"/>
      <c r="H5" s="268"/>
      <c r="I5" s="25"/>
      <c r="J5" s="216"/>
      <c r="K5" s="216"/>
    </row>
    <row r="6" spans="1:12">
      <c r="A6" s="105"/>
      <c r="B6" s="270" t="s">
        <v>51</v>
      </c>
      <c r="C6" s="271"/>
      <c r="D6" s="272"/>
      <c r="E6" s="273" t="s">
        <v>52</v>
      </c>
      <c r="F6" s="274"/>
      <c r="G6" s="274"/>
      <c r="H6" s="274"/>
      <c r="I6" s="274"/>
      <c r="J6" s="275"/>
      <c r="K6" s="276" t="s">
        <v>45</v>
      </c>
    </row>
    <row r="7" spans="1:12" ht="43.5" customHeight="1">
      <c r="A7" s="219" t="s">
        <v>0</v>
      </c>
      <c r="B7" s="279" t="s">
        <v>179</v>
      </c>
      <c r="C7" s="279" t="s">
        <v>54</v>
      </c>
      <c r="D7" s="281" t="s">
        <v>55</v>
      </c>
      <c r="E7" s="273" t="s">
        <v>184</v>
      </c>
      <c r="F7" s="275"/>
      <c r="G7" s="273" t="s">
        <v>180</v>
      </c>
      <c r="H7" s="275"/>
      <c r="I7" s="270" t="s">
        <v>182</v>
      </c>
      <c r="J7" s="272"/>
      <c r="K7" s="277"/>
    </row>
    <row r="8" spans="1:12" ht="24">
      <c r="A8" s="108"/>
      <c r="B8" s="280"/>
      <c r="C8" s="280"/>
      <c r="D8" s="282"/>
      <c r="E8" s="111" t="s">
        <v>181</v>
      </c>
      <c r="F8" s="110" t="s">
        <v>45</v>
      </c>
      <c r="G8" s="111" t="s">
        <v>181</v>
      </c>
      <c r="H8" s="220" t="s">
        <v>45</v>
      </c>
      <c r="I8" s="111" t="s">
        <v>181</v>
      </c>
      <c r="J8" s="220" t="s">
        <v>45</v>
      </c>
      <c r="K8" s="278"/>
    </row>
    <row r="9" spans="1:12">
      <c r="A9" s="110">
        <v>1</v>
      </c>
      <c r="B9" s="221">
        <v>2</v>
      </c>
      <c r="C9" s="110">
        <v>3</v>
      </c>
      <c r="D9" s="222">
        <v>4</v>
      </c>
      <c r="E9" s="110">
        <v>5</v>
      </c>
      <c r="F9" s="110" t="s">
        <v>9</v>
      </c>
      <c r="G9" s="110">
        <v>7</v>
      </c>
      <c r="H9" s="110" t="s">
        <v>10</v>
      </c>
      <c r="I9" s="110">
        <v>9</v>
      </c>
      <c r="J9" s="110" t="s">
        <v>11</v>
      </c>
      <c r="K9" s="110" t="s">
        <v>12</v>
      </c>
    </row>
    <row r="10" spans="1:12">
      <c r="A10" s="142"/>
      <c r="B10" s="44" t="s">
        <v>32</v>
      </c>
      <c r="C10" s="223"/>
      <c r="D10" s="224"/>
      <c r="E10" s="223"/>
      <c r="F10" s="142"/>
      <c r="G10" s="142"/>
      <c r="H10" s="225"/>
      <c r="I10" s="142"/>
      <c r="J10" s="225"/>
      <c r="K10" s="226"/>
    </row>
    <row r="11" spans="1:12" s="99" customFormat="1" ht="24">
      <c r="A11" s="227">
        <v>1</v>
      </c>
      <c r="B11" s="228" t="s">
        <v>63</v>
      </c>
      <c r="C11" s="227" t="s">
        <v>29</v>
      </c>
      <c r="D11" s="229">
        <v>98</v>
      </c>
      <c r="E11" s="116">
        <v>0</v>
      </c>
      <c r="F11" s="27">
        <f t="shared" ref="F11" si="0">E11*D11</f>
        <v>0</v>
      </c>
      <c r="G11" s="116">
        <v>0</v>
      </c>
      <c r="H11" s="27">
        <f t="shared" ref="H11" si="1">G11*D11</f>
        <v>0</v>
      </c>
      <c r="I11" s="116">
        <v>0</v>
      </c>
      <c r="J11" s="46">
        <f t="shared" ref="J11" si="2">I11*D11</f>
        <v>0</v>
      </c>
      <c r="K11" s="27">
        <f t="shared" ref="K11" si="3">F11+H11+J11</f>
        <v>0</v>
      </c>
      <c r="L11" s="122"/>
    </row>
    <row r="12" spans="1:12" s="99" customFormat="1" ht="24">
      <c r="A12" s="227">
        <v>2</v>
      </c>
      <c r="B12" s="228" t="s">
        <v>65</v>
      </c>
      <c r="C12" s="227" t="s">
        <v>29</v>
      </c>
      <c r="D12" s="229">
        <v>98</v>
      </c>
      <c r="E12" s="116">
        <v>0</v>
      </c>
      <c r="F12" s="27">
        <f t="shared" ref="F12:F13" si="4">E12*D12</f>
        <v>0</v>
      </c>
      <c r="G12" s="116">
        <v>0</v>
      </c>
      <c r="H12" s="27">
        <f t="shared" ref="H12:H13" si="5">G12*D12</f>
        <v>0</v>
      </c>
      <c r="I12" s="116">
        <v>0</v>
      </c>
      <c r="J12" s="46">
        <f t="shared" ref="J12:J13" si="6">I12*D12</f>
        <v>0</v>
      </c>
      <c r="K12" s="27">
        <f t="shared" ref="K12:K13" si="7">F12+H12+J12</f>
        <v>0</v>
      </c>
      <c r="L12" s="122"/>
    </row>
    <row r="13" spans="1:12" s="99" customFormat="1" ht="24">
      <c r="A13" s="227">
        <v>3</v>
      </c>
      <c r="B13" s="228" t="s">
        <v>91</v>
      </c>
      <c r="C13" s="227" t="s">
        <v>29</v>
      </c>
      <c r="D13" s="229">
        <v>3.5</v>
      </c>
      <c r="E13" s="116">
        <v>0</v>
      </c>
      <c r="F13" s="27">
        <f t="shared" si="4"/>
        <v>0</v>
      </c>
      <c r="G13" s="116">
        <v>0</v>
      </c>
      <c r="H13" s="27">
        <f t="shared" si="5"/>
        <v>0</v>
      </c>
      <c r="I13" s="116">
        <v>0</v>
      </c>
      <c r="J13" s="46">
        <f t="shared" si="6"/>
        <v>0</v>
      </c>
      <c r="K13" s="27">
        <f t="shared" si="7"/>
        <v>0</v>
      </c>
      <c r="L13" s="230"/>
    </row>
    <row r="14" spans="1:12" s="99" customFormat="1" ht="24">
      <c r="A14" s="227">
        <v>4</v>
      </c>
      <c r="B14" s="228" t="s">
        <v>92</v>
      </c>
      <c r="C14" s="227" t="s">
        <v>29</v>
      </c>
      <c r="D14" s="229">
        <v>337.5</v>
      </c>
      <c r="E14" s="116">
        <v>0</v>
      </c>
      <c r="F14" s="27">
        <f t="shared" ref="F14:F17" si="8">E14*D14</f>
        <v>0</v>
      </c>
      <c r="G14" s="116">
        <v>0</v>
      </c>
      <c r="H14" s="27">
        <f t="shared" ref="H14:H17" si="9">G14*D14</f>
        <v>0</v>
      </c>
      <c r="I14" s="116">
        <v>0</v>
      </c>
      <c r="J14" s="46">
        <f t="shared" ref="J14:J17" si="10">I14*D14</f>
        <v>0</v>
      </c>
      <c r="K14" s="27">
        <f t="shared" ref="K14:K17" si="11">F14+H14+J14</f>
        <v>0</v>
      </c>
      <c r="L14" s="122"/>
    </row>
    <row r="15" spans="1:12" s="99" customFormat="1">
      <c r="A15" s="227">
        <v>5</v>
      </c>
      <c r="B15" s="228" t="s">
        <v>93</v>
      </c>
      <c r="C15" s="227" t="s">
        <v>29</v>
      </c>
      <c r="D15" s="229">
        <v>17.600000000000001</v>
      </c>
      <c r="E15" s="116">
        <v>0</v>
      </c>
      <c r="F15" s="27">
        <f t="shared" si="8"/>
        <v>0</v>
      </c>
      <c r="G15" s="116">
        <v>0</v>
      </c>
      <c r="H15" s="27">
        <f t="shared" si="9"/>
        <v>0</v>
      </c>
      <c r="I15" s="116">
        <v>0</v>
      </c>
      <c r="J15" s="46">
        <f t="shared" si="10"/>
        <v>0</v>
      </c>
      <c r="K15" s="27">
        <f t="shared" si="11"/>
        <v>0</v>
      </c>
      <c r="L15" s="122"/>
    </row>
    <row r="16" spans="1:12" s="99" customFormat="1">
      <c r="A16" s="227">
        <v>6</v>
      </c>
      <c r="B16" s="228" t="s">
        <v>94</v>
      </c>
      <c r="C16" s="227" t="s">
        <v>15</v>
      </c>
      <c r="D16" s="229">
        <v>4</v>
      </c>
      <c r="E16" s="116">
        <v>0</v>
      </c>
      <c r="F16" s="27">
        <f t="shared" si="8"/>
        <v>0</v>
      </c>
      <c r="G16" s="116">
        <v>0</v>
      </c>
      <c r="H16" s="27">
        <f t="shared" si="9"/>
        <v>0</v>
      </c>
      <c r="I16" s="116">
        <v>0</v>
      </c>
      <c r="J16" s="46">
        <f t="shared" si="10"/>
        <v>0</v>
      </c>
      <c r="K16" s="27">
        <f t="shared" si="11"/>
        <v>0</v>
      </c>
      <c r="L16" s="122"/>
    </row>
    <row r="17" spans="1:12" s="99" customFormat="1">
      <c r="A17" s="227">
        <v>7</v>
      </c>
      <c r="B17" s="228" t="s">
        <v>95</v>
      </c>
      <c r="C17" s="227" t="s">
        <v>15</v>
      </c>
      <c r="D17" s="229">
        <v>1</v>
      </c>
      <c r="E17" s="116">
        <v>0</v>
      </c>
      <c r="F17" s="27">
        <f t="shared" si="8"/>
        <v>0</v>
      </c>
      <c r="G17" s="116">
        <v>0</v>
      </c>
      <c r="H17" s="27">
        <f t="shared" si="9"/>
        <v>0</v>
      </c>
      <c r="I17" s="116">
        <v>0</v>
      </c>
      <c r="J17" s="46">
        <f t="shared" si="10"/>
        <v>0</v>
      </c>
      <c r="K17" s="27">
        <f t="shared" si="11"/>
        <v>0</v>
      </c>
      <c r="L17" s="122"/>
    </row>
    <row r="18" spans="1:12" s="99" customFormat="1">
      <c r="A18" s="227">
        <v>8</v>
      </c>
      <c r="B18" s="228" t="s">
        <v>82</v>
      </c>
      <c r="C18" s="227" t="s">
        <v>29</v>
      </c>
      <c r="D18" s="229">
        <v>7.2</v>
      </c>
      <c r="E18" s="116">
        <v>0</v>
      </c>
      <c r="F18" s="27">
        <f t="shared" ref="F18:F22" si="12">E18*D18</f>
        <v>0</v>
      </c>
      <c r="G18" s="116">
        <v>0</v>
      </c>
      <c r="H18" s="27">
        <f t="shared" ref="H18:H22" si="13">G18*D18</f>
        <v>0</v>
      </c>
      <c r="I18" s="116">
        <v>0</v>
      </c>
      <c r="J18" s="46">
        <f t="shared" ref="J18:J22" si="14">I18*D18</f>
        <v>0</v>
      </c>
      <c r="K18" s="27">
        <f t="shared" ref="K18:K22" si="15">F18+H18+J18</f>
        <v>0</v>
      </c>
      <c r="L18" s="122"/>
    </row>
    <row r="19" spans="1:12" s="99" customFormat="1" ht="24">
      <c r="A19" s="227">
        <v>9</v>
      </c>
      <c r="B19" s="228" t="s">
        <v>67</v>
      </c>
      <c r="C19" s="227" t="s">
        <v>29</v>
      </c>
      <c r="D19" s="229">
        <v>62</v>
      </c>
      <c r="E19" s="116">
        <v>0</v>
      </c>
      <c r="F19" s="27">
        <f t="shared" si="12"/>
        <v>0</v>
      </c>
      <c r="G19" s="116">
        <v>0</v>
      </c>
      <c r="H19" s="27">
        <f t="shared" si="13"/>
        <v>0</v>
      </c>
      <c r="I19" s="116">
        <v>0</v>
      </c>
      <c r="J19" s="46">
        <f t="shared" si="14"/>
        <v>0</v>
      </c>
      <c r="K19" s="27">
        <f t="shared" si="15"/>
        <v>0</v>
      </c>
      <c r="L19" s="122"/>
    </row>
    <row r="20" spans="1:12" s="99" customFormat="1">
      <c r="A20" s="227">
        <v>10</v>
      </c>
      <c r="B20" s="228" t="s">
        <v>96</v>
      </c>
      <c r="C20" s="227" t="s">
        <v>15</v>
      </c>
      <c r="D20" s="229">
        <v>2</v>
      </c>
      <c r="E20" s="116">
        <v>0</v>
      </c>
      <c r="F20" s="27">
        <f t="shared" si="12"/>
        <v>0</v>
      </c>
      <c r="G20" s="116">
        <v>0</v>
      </c>
      <c r="H20" s="27">
        <f t="shared" si="13"/>
        <v>0</v>
      </c>
      <c r="I20" s="116">
        <v>0</v>
      </c>
      <c r="J20" s="46">
        <f t="shared" si="14"/>
        <v>0</v>
      </c>
      <c r="K20" s="27">
        <f t="shared" si="15"/>
        <v>0</v>
      </c>
      <c r="L20" s="122"/>
    </row>
    <row r="21" spans="1:12" s="99" customFormat="1" ht="24">
      <c r="A21" s="227">
        <v>11</v>
      </c>
      <c r="B21" s="228" t="s">
        <v>125</v>
      </c>
      <c r="C21" s="227" t="s">
        <v>29</v>
      </c>
      <c r="D21" s="229">
        <v>2.5</v>
      </c>
      <c r="E21" s="116">
        <v>0</v>
      </c>
      <c r="F21" s="27">
        <f t="shared" si="12"/>
        <v>0</v>
      </c>
      <c r="G21" s="116">
        <v>0</v>
      </c>
      <c r="H21" s="27">
        <f t="shared" si="13"/>
        <v>0</v>
      </c>
      <c r="I21" s="116">
        <v>0</v>
      </c>
      <c r="J21" s="46">
        <f t="shared" si="14"/>
        <v>0</v>
      </c>
      <c r="K21" s="27">
        <f t="shared" si="15"/>
        <v>0</v>
      </c>
      <c r="L21" s="122"/>
    </row>
    <row r="22" spans="1:12" s="99" customFormat="1">
      <c r="A22" s="227">
        <v>12</v>
      </c>
      <c r="B22" s="228" t="s">
        <v>97</v>
      </c>
      <c r="C22" s="227" t="s">
        <v>29</v>
      </c>
      <c r="D22" s="229">
        <v>5</v>
      </c>
      <c r="E22" s="116">
        <v>0</v>
      </c>
      <c r="F22" s="27">
        <f t="shared" si="12"/>
        <v>0</v>
      </c>
      <c r="G22" s="116">
        <v>0</v>
      </c>
      <c r="H22" s="27">
        <f t="shared" si="13"/>
        <v>0</v>
      </c>
      <c r="I22" s="116">
        <v>0</v>
      </c>
      <c r="J22" s="46">
        <f t="shared" si="14"/>
        <v>0</v>
      </c>
      <c r="K22" s="27">
        <f t="shared" si="15"/>
        <v>0</v>
      </c>
      <c r="L22" s="122"/>
    </row>
    <row r="23" spans="1:12" s="99" customFormat="1">
      <c r="A23" s="227">
        <v>13</v>
      </c>
      <c r="B23" s="228" t="s">
        <v>98</v>
      </c>
      <c r="C23" s="227" t="s">
        <v>15</v>
      </c>
      <c r="D23" s="229">
        <v>1</v>
      </c>
      <c r="E23" s="116">
        <v>0</v>
      </c>
      <c r="F23" s="27">
        <f t="shared" ref="F23:F25" si="16">E23*D23</f>
        <v>0</v>
      </c>
      <c r="G23" s="116">
        <v>0</v>
      </c>
      <c r="H23" s="27">
        <f t="shared" ref="H23:H25" si="17">G23*D23</f>
        <v>0</v>
      </c>
      <c r="I23" s="116">
        <v>0</v>
      </c>
      <c r="J23" s="46">
        <f t="shared" ref="J23:J25" si="18">I23*D23</f>
        <v>0</v>
      </c>
      <c r="K23" s="27">
        <f t="shared" ref="K23:K25" si="19">F23+H23+J23</f>
        <v>0</v>
      </c>
      <c r="L23" s="122"/>
    </row>
    <row r="24" spans="1:12" s="99" customFormat="1">
      <c r="A24" s="227">
        <v>14</v>
      </c>
      <c r="B24" s="228" t="s">
        <v>99</v>
      </c>
      <c r="C24" s="227" t="s">
        <v>15</v>
      </c>
      <c r="D24" s="229">
        <v>1</v>
      </c>
      <c r="E24" s="116">
        <v>0</v>
      </c>
      <c r="F24" s="27">
        <f t="shared" si="16"/>
        <v>0</v>
      </c>
      <c r="G24" s="116">
        <v>0</v>
      </c>
      <c r="H24" s="27">
        <f t="shared" si="17"/>
        <v>0</v>
      </c>
      <c r="I24" s="116">
        <v>0</v>
      </c>
      <c r="J24" s="46">
        <f t="shared" si="18"/>
        <v>0</v>
      </c>
      <c r="K24" s="27">
        <f t="shared" si="19"/>
        <v>0</v>
      </c>
      <c r="L24" s="122"/>
    </row>
    <row r="25" spans="1:12" s="99" customFormat="1">
      <c r="A25" s="227">
        <v>15</v>
      </c>
      <c r="B25" s="228" t="s">
        <v>100</v>
      </c>
      <c r="C25" s="227" t="s">
        <v>15</v>
      </c>
      <c r="D25" s="229">
        <v>3</v>
      </c>
      <c r="E25" s="116">
        <v>0</v>
      </c>
      <c r="F25" s="27">
        <f t="shared" si="16"/>
        <v>0</v>
      </c>
      <c r="G25" s="116">
        <v>0</v>
      </c>
      <c r="H25" s="27">
        <f t="shared" si="17"/>
        <v>0</v>
      </c>
      <c r="I25" s="116">
        <v>0</v>
      </c>
      <c r="J25" s="46">
        <f t="shared" si="18"/>
        <v>0</v>
      </c>
      <c r="K25" s="27">
        <f t="shared" si="19"/>
        <v>0</v>
      </c>
      <c r="L25" s="122"/>
    </row>
    <row r="26" spans="1:12" s="99" customFormat="1" ht="24">
      <c r="A26" s="227">
        <v>16</v>
      </c>
      <c r="B26" s="228" t="s">
        <v>146</v>
      </c>
      <c r="C26" s="227" t="s">
        <v>29</v>
      </c>
      <c r="D26" s="229">
        <v>98</v>
      </c>
      <c r="E26" s="116">
        <v>0</v>
      </c>
      <c r="F26" s="27">
        <f t="shared" ref="F26" si="20">E26*D26</f>
        <v>0</v>
      </c>
      <c r="G26" s="116">
        <v>0</v>
      </c>
      <c r="H26" s="27">
        <f t="shared" ref="H26" si="21">G26*D26</f>
        <v>0</v>
      </c>
      <c r="I26" s="116">
        <v>0</v>
      </c>
      <c r="J26" s="46">
        <f t="shared" ref="J26" si="22">I26*D26</f>
        <v>0</v>
      </c>
      <c r="K26" s="27">
        <f t="shared" ref="K26" si="23">F26+H26+J26</f>
        <v>0</v>
      </c>
      <c r="L26" s="122"/>
    </row>
    <row r="27" spans="1:12" s="99" customFormat="1">
      <c r="A27" s="227">
        <v>17</v>
      </c>
      <c r="B27" s="228" t="s">
        <v>64</v>
      </c>
      <c r="C27" s="227" t="s">
        <v>29</v>
      </c>
      <c r="D27" s="229">
        <v>98</v>
      </c>
      <c r="E27" s="116">
        <v>0</v>
      </c>
      <c r="F27" s="27">
        <f t="shared" ref="F27" si="24">E27*D27</f>
        <v>0</v>
      </c>
      <c r="G27" s="116">
        <v>0</v>
      </c>
      <c r="H27" s="27">
        <f t="shared" ref="H27" si="25">G27*D27</f>
        <v>0</v>
      </c>
      <c r="I27" s="116">
        <v>0</v>
      </c>
      <c r="J27" s="46">
        <f t="shared" ref="J27" si="26">I27*D27</f>
        <v>0</v>
      </c>
      <c r="K27" s="27">
        <f t="shared" ref="K27" si="27">F27+H27+J27</f>
        <v>0</v>
      </c>
      <c r="L27" s="122"/>
    </row>
    <row r="28" spans="1:12" s="99" customFormat="1" ht="24">
      <c r="A28" s="227">
        <v>18</v>
      </c>
      <c r="B28" s="228" t="s">
        <v>30</v>
      </c>
      <c r="C28" s="227" t="s">
        <v>33</v>
      </c>
      <c r="D28" s="229">
        <v>85</v>
      </c>
      <c r="E28" s="116">
        <v>0</v>
      </c>
      <c r="F28" s="27">
        <f t="shared" ref="F28:F29" si="28">E28*D28</f>
        <v>0</v>
      </c>
      <c r="G28" s="116">
        <v>0</v>
      </c>
      <c r="H28" s="27">
        <f t="shared" ref="H28:H29" si="29">G28*D28</f>
        <v>0</v>
      </c>
      <c r="I28" s="116">
        <v>0</v>
      </c>
      <c r="J28" s="46">
        <f t="shared" ref="J28:J29" si="30">I28*D28</f>
        <v>0</v>
      </c>
      <c r="K28" s="27">
        <f>F28+H28+J28</f>
        <v>0</v>
      </c>
      <c r="L28" s="122"/>
    </row>
    <row r="29" spans="1:12" s="99" customFormat="1">
      <c r="A29" s="227">
        <v>19</v>
      </c>
      <c r="B29" s="228" t="s">
        <v>18</v>
      </c>
      <c r="C29" s="227" t="s">
        <v>33</v>
      </c>
      <c r="D29" s="229">
        <v>85</v>
      </c>
      <c r="E29" s="116">
        <v>0</v>
      </c>
      <c r="F29" s="27">
        <f t="shared" si="28"/>
        <v>0</v>
      </c>
      <c r="G29" s="116">
        <v>0</v>
      </c>
      <c r="H29" s="27">
        <f t="shared" si="29"/>
        <v>0</v>
      </c>
      <c r="I29" s="116">
        <v>0</v>
      </c>
      <c r="J29" s="46">
        <f t="shared" si="30"/>
        <v>0</v>
      </c>
      <c r="K29" s="27">
        <f t="shared" ref="K29" si="31">F29+H29+J29</f>
        <v>0</v>
      </c>
      <c r="L29" s="122"/>
    </row>
    <row r="30" spans="1:12" s="99" customFormat="1" ht="24">
      <c r="A30" s="142"/>
      <c r="B30" s="231" t="s">
        <v>38</v>
      </c>
      <c r="C30" s="142"/>
      <c r="D30" s="232"/>
      <c r="E30" s="144"/>
      <c r="F30" s="145"/>
      <c r="G30" s="144"/>
      <c r="H30" s="145"/>
      <c r="I30" s="144"/>
      <c r="J30" s="146"/>
      <c r="K30" s="145"/>
      <c r="L30" s="122"/>
    </row>
    <row r="31" spans="1:12" s="99" customFormat="1" ht="36">
      <c r="A31" s="227">
        <v>1</v>
      </c>
      <c r="B31" s="228" t="s">
        <v>68</v>
      </c>
      <c r="C31" s="227" t="s">
        <v>29</v>
      </c>
      <c r="D31" s="233">
        <v>49</v>
      </c>
      <c r="E31" s="116">
        <v>0</v>
      </c>
      <c r="F31" s="27">
        <f>E31*D31</f>
        <v>0</v>
      </c>
      <c r="G31" s="116">
        <v>0</v>
      </c>
      <c r="H31" s="27">
        <f>G31*D31</f>
        <v>0</v>
      </c>
      <c r="I31" s="116">
        <v>0</v>
      </c>
      <c r="J31" s="46">
        <f>I31*D31</f>
        <v>0</v>
      </c>
      <c r="K31" s="27">
        <f t="shared" ref="K31:K46" si="32">F31+H31+J31</f>
        <v>0</v>
      </c>
      <c r="L31" s="122"/>
    </row>
    <row r="32" spans="1:12" s="99" customFormat="1">
      <c r="A32" s="227">
        <v>2</v>
      </c>
      <c r="B32" s="228" t="s">
        <v>31</v>
      </c>
      <c r="C32" s="227" t="s">
        <v>29</v>
      </c>
      <c r="D32" s="233">
        <v>15.5</v>
      </c>
      <c r="E32" s="116">
        <v>0</v>
      </c>
      <c r="F32" s="27">
        <f t="shared" ref="F32" si="33">E32*D32</f>
        <v>0</v>
      </c>
      <c r="G32" s="116">
        <v>0</v>
      </c>
      <c r="H32" s="27">
        <f t="shared" ref="H32" si="34">G32*D32</f>
        <v>0</v>
      </c>
      <c r="I32" s="116">
        <v>0</v>
      </c>
      <c r="J32" s="46">
        <f t="shared" ref="J32" si="35">I32*D32</f>
        <v>0</v>
      </c>
      <c r="K32" s="27">
        <f t="shared" ref="K32" si="36">F32+H32+J32</f>
        <v>0</v>
      </c>
      <c r="L32" s="122"/>
    </row>
    <row r="33" spans="1:12" s="99" customFormat="1" ht="24">
      <c r="A33" s="227">
        <v>3</v>
      </c>
      <c r="B33" s="228" t="s">
        <v>102</v>
      </c>
      <c r="C33" s="227" t="s">
        <v>29</v>
      </c>
      <c r="D33" s="233">
        <v>44</v>
      </c>
      <c r="E33" s="116">
        <v>0</v>
      </c>
      <c r="F33" s="27">
        <f t="shared" ref="F33:F46" si="37">E33*D33</f>
        <v>0</v>
      </c>
      <c r="G33" s="116">
        <v>0</v>
      </c>
      <c r="H33" s="27">
        <f t="shared" ref="H33:H46" si="38">G33*D33</f>
        <v>0</v>
      </c>
      <c r="I33" s="116">
        <v>0</v>
      </c>
      <c r="J33" s="46">
        <f t="shared" ref="J33:J46" si="39">I33*D33</f>
        <v>0</v>
      </c>
      <c r="K33" s="27">
        <f t="shared" si="32"/>
        <v>0</v>
      </c>
      <c r="L33" s="122"/>
    </row>
    <row r="34" spans="1:12" s="99" customFormat="1">
      <c r="A34" s="227">
        <v>4</v>
      </c>
      <c r="B34" s="228" t="s">
        <v>26</v>
      </c>
      <c r="C34" s="227" t="s">
        <v>29</v>
      </c>
      <c r="D34" s="233">
        <v>263</v>
      </c>
      <c r="E34" s="116">
        <v>0</v>
      </c>
      <c r="F34" s="27">
        <f t="shared" ref="F34:F35" si="40">E34*D34</f>
        <v>0</v>
      </c>
      <c r="G34" s="116">
        <v>0</v>
      </c>
      <c r="H34" s="27">
        <f t="shared" ref="H34:H35" si="41">G34*D34</f>
        <v>0</v>
      </c>
      <c r="I34" s="116">
        <v>0</v>
      </c>
      <c r="J34" s="46">
        <f t="shared" ref="J34:J35" si="42">I34*D34</f>
        <v>0</v>
      </c>
      <c r="K34" s="27">
        <f t="shared" ref="K34:K35" si="43">F34+H34+J34</f>
        <v>0</v>
      </c>
      <c r="L34" s="122"/>
    </row>
    <row r="35" spans="1:12" s="238" customFormat="1" ht="24">
      <c r="A35" s="227">
        <v>5</v>
      </c>
      <c r="B35" s="228" t="s">
        <v>69</v>
      </c>
      <c r="C35" s="227" t="s">
        <v>29</v>
      </c>
      <c r="D35" s="229">
        <v>2.5</v>
      </c>
      <c r="E35" s="234">
        <v>0</v>
      </c>
      <c r="F35" s="235">
        <f t="shared" si="40"/>
        <v>0</v>
      </c>
      <c r="G35" s="234">
        <v>0</v>
      </c>
      <c r="H35" s="235">
        <f t="shared" si="41"/>
        <v>0</v>
      </c>
      <c r="I35" s="234">
        <v>0</v>
      </c>
      <c r="J35" s="236">
        <f t="shared" si="42"/>
        <v>0</v>
      </c>
      <c r="K35" s="235">
        <f t="shared" si="43"/>
        <v>0</v>
      </c>
      <c r="L35" s="237"/>
    </row>
    <row r="36" spans="1:12" s="238" customFormat="1">
      <c r="A36" s="227">
        <v>6</v>
      </c>
      <c r="B36" s="228" t="s">
        <v>83</v>
      </c>
      <c r="C36" s="227" t="s">
        <v>15</v>
      </c>
      <c r="D36" s="229">
        <v>2</v>
      </c>
      <c r="E36" s="234">
        <v>0</v>
      </c>
      <c r="F36" s="235">
        <f t="shared" si="37"/>
        <v>0</v>
      </c>
      <c r="G36" s="234">
        <v>0</v>
      </c>
      <c r="H36" s="235">
        <f t="shared" si="38"/>
        <v>0</v>
      </c>
      <c r="I36" s="234">
        <v>0</v>
      </c>
      <c r="J36" s="236">
        <f t="shared" si="39"/>
        <v>0</v>
      </c>
      <c r="K36" s="235">
        <f t="shared" si="32"/>
        <v>0</v>
      </c>
      <c r="L36" s="237"/>
    </row>
    <row r="37" spans="1:12" s="99" customFormat="1" ht="24">
      <c r="A37" s="227">
        <v>7</v>
      </c>
      <c r="B37" s="228" t="s">
        <v>103</v>
      </c>
      <c r="C37" s="227" t="s">
        <v>29</v>
      </c>
      <c r="D37" s="233">
        <v>110</v>
      </c>
      <c r="E37" s="234">
        <v>0</v>
      </c>
      <c r="F37" s="27">
        <f>E37*D37</f>
        <v>0</v>
      </c>
      <c r="G37" s="116">
        <v>0</v>
      </c>
      <c r="H37" s="27">
        <f>G37*D37</f>
        <v>0</v>
      </c>
      <c r="I37" s="116">
        <v>0</v>
      </c>
      <c r="J37" s="46">
        <f>I37*D37</f>
        <v>0</v>
      </c>
      <c r="K37" s="27">
        <f t="shared" ref="K37" si="44">F37+H37+J37</f>
        <v>0</v>
      </c>
      <c r="L37" s="122"/>
    </row>
    <row r="38" spans="1:12" s="99" customFormat="1" ht="24">
      <c r="A38" s="227">
        <v>8</v>
      </c>
      <c r="B38" s="228" t="s">
        <v>70</v>
      </c>
      <c r="C38" s="227" t="s">
        <v>29</v>
      </c>
      <c r="D38" s="233">
        <v>210</v>
      </c>
      <c r="E38" s="234">
        <v>0</v>
      </c>
      <c r="F38" s="27">
        <f>E38*D38</f>
        <v>0</v>
      </c>
      <c r="G38" s="116">
        <v>0</v>
      </c>
      <c r="H38" s="27">
        <f>G38*D38</f>
        <v>0</v>
      </c>
      <c r="I38" s="116">
        <v>0</v>
      </c>
      <c r="J38" s="46">
        <f>I38*D38</f>
        <v>0</v>
      </c>
      <c r="K38" s="27">
        <f t="shared" si="32"/>
        <v>0</v>
      </c>
      <c r="L38" s="122"/>
    </row>
    <row r="39" spans="1:12" s="99" customFormat="1">
      <c r="A39" s="227">
        <v>9</v>
      </c>
      <c r="B39" s="228" t="s">
        <v>104</v>
      </c>
      <c r="C39" s="227" t="s">
        <v>29</v>
      </c>
      <c r="D39" s="233">
        <v>30.5</v>
      </c>
      <c r="E39" s="116">
        <v>0</v>
      </c>
      <c r="F39" s="27">
        <f t="shared" ref="F39" si="45">E39*D39</f>
        <v>0</v>
      </c>
      <c r="G39" s="116">
        <v>0</v>
      </c>
      <c r="H39" s="27">
        <f t="shared" ref="H39" si="46">G39*D39</f>
        <v>0</v>
      </c>
      <c r="I39" s="116">
        <v>0</v>
      </c>
      <c r="J39" s="46">
        <f t="shared" ref="J39" si="47">I39*D39</f>
        <v>0</v>
      </c>
      <c r="K39" s="27">
        <f t="shared" si="32"/>
        <v>0</v>
      </c>
      <c r="L39" s="122"/>
    </row>
    <row r="40" spans="1:12" s="99" customFormat="1" ht="24">
      <c r="A40" s="227">
        <v>10</v>
      </c>
      <c r="B40" s="228" t="s">
        <v>37</v>
      </c>
      <c r="C40" s="227" t="s">
        <v>29</v>
      </c>
      <c r="D40" s="233">
        <v>20.5</v>
      </c>
      <c r="E40" s="116">
        <v>0</v>
      </c>
      <c r="F40" s="27">
        <f t="shared" ref="F40:F45" si="48">E40*D40</f>
        <v>0</v>
      </c>
      <c r="G40" s="116">
        <v>0</v>
      </c>
      <c r="H40" s="27">
        <f t="shared" ref="H40:H45" si="49">G40*D40</f>
        <v>0</v>
      </c>
      <c r="I40" s="116">
        <v>0</v>
      </c>
      <c r="J40" s="46">
        <f t="shared" ref="J40:J45" si="50">I40*D40</f>
        <v>0</v>
      </c>
      <c r="K40" s="27">
        <f t="shared" ref="K40:K45" si="51">F40+H40+J40</f>
        <v>0</v>
      </c>
      <c r="L40" s="122"/>
    </row>
    <row r="41" spans="1:12" s="99" customFormat="1" ht="24">
      <c r="A41" s="227">
        <v>11</v>
      </c>
      <c r="B41" s="228" t="s">
        <v>71</v>
      </c>
      <c r="C41" s="227" t="s">
        <v>29</v>
      </c>
      <c r="D41" s="233">
        <v>1</v>
      </c>
      <c r="E41" s="116">
        <v>0</v>
      </c>
      <c r="F41" s="27">
        <f t="shared" si="48"/>
        <v>0</v>
      </c>
      <c r="G41" s="116">
        <v>0</v>
      </c>
      <c r="H41" s="27">
        <f t="shared" si="49"/>
        <v>0</v>
      </c>
      <c r="I41" s="116">
        <v>0</v>
      </c>
      <c r="J41" s="46">
        <f t="shared" si="50"/>
        <v>0</v>
      </c>
      <c r="K41" s="27">
        <f t="shared" si="51"/>
        <v>0</v>
      </c>
      <c r="L41" s="122"/>
    </row>
    <row r="42" spans="1:12" s="99" customFormat="1" ht="24">
      <c r="A42" s="227">
        <v>12</v>
      </c>
      <c r="B42" s="228" t="s">
        <v>105</v>
      </c>
      <c r="C42" s="227" t="s">
        <v>29</v>
      </c>
      <c r="D42" s="233">
        <v>32</v>
      </c>
      <c r="E42" s="116">
        <v>0</v>
      </c>
      <c r="F42" s="27">
        <f t="shared" ref="F42" si="52">E42*D42</f>
        <v>0</v>
      </c>
      <c r="G42" s="116">
        <v>0</v>
      </c>
      <c r="H42" s="27">
        <f t="shared" ref="H42" si="53">G42*D42</f>
        <v>0</v>
      </c>
      <c r="I42" s="116">
        <v>0</v>
      </c>
      <c r="J42" s="46">
        <f t="shared" ref="J42" si="54">I42*D42</f>
        <v>0</v>
      </c>
      <c r="K42" s="27">
        <f t="shared" ref="K42" si="55">F42+H42+J42</f>
        <v>0</v>
      </c>
      <c r="L42" s="122"/>
    </row>
    <row r="43" spans="1:12" s="99" customFormat="1" ht="24">
      <c r="A43" s="227">
        <v>13</v>
      </c>
      <c r="B43" s="228" t="s">
        <v>126</v>
      </c>
      <c r="C43" s="227" t="s">
        <v>29</v>
      </c>
      <c r="D43" s="233">
        <v>30</v>
      </c>
      <c r="E43" s="116">
        <v>0</v>
      </c>
      <c r="F43" s="27">
        <f t="shared" si="48"/>
        <v>0</v>
      </c>
      <c r="G43" s="116">
        <v>0</v>
      </c>
      <c r="H43" s="27">
        <f t="shared" si="49"/>
        <v>0</v>
      </c>
      <c r="I43" s="116">
        <v>0</v>
      </c>
      <c r="J43" s="46">
        <f t="shared" si="50"/>
        <v>0</v>
      </c>
      <c r="K43" s="27">
        <f t="shared" si="51"/>
        <v>0</v>
      </c>
      <c r="L43" s="122"/>
    </row>
    <row r="44" spans="1:12" s="99" customFormat="1" ht="36">
      <c r="A44" s="227">
        <v>14</v>
      </c>
      <c r="B44" s="228" t="s">
        <v>101</v>
      </c>
      <c r="C44" s="227" t="s">
        <v>15</v>
      </c>
      <c r="D44" s="233">
        <v>2</v>
      </c>
      <c r="E44" s="116">
        <v>0</v>
      </c>
      <c r="F44" s="27">
        <f t="shared" ref="F44" si="56">E44*D44</f>
        <v>0</v>
      </c>
      <c r="G44" s="116">
        <v>0</v>
      </c>
      <c r="H44" s="27">
        <f t="shared" ref="H44" si="57">G44*D44</f>
        <v>0</v>
      </c>
      <c r="I44" s="116">
        <v>0</v>
      </c>
      <c r="J44" s="46">
        <f t="shared" ref="J44" si="58">I44*D44</f>
        <v>0</v>
      </c>
      <c r="K44" s="27">
        <f t="shared" ref="K44" si="59">F44+H44+J44</f>
        <v>0</v>
      </c>
      <c r="L44" s="122"/>
    </row>
    <row r="45" spans="1:12" s="99" customFormat="1" ht="24">
      <c r="A45" s="227">
        <v>15</v>
      </c>
      <c r="B45" s="228" t="s">
        <v>106</v>
      </c>
      <c r="C45" s="227" t="s">
        <v>15</v>
      </c>
      <c r="D45" s="233">
        <v>2</v>
      </c>
      <c r="E45" s="116">
        <v>0</v>
      </c>
      <c r="F45" s="27">
        <f t="shared" si="48"/>
        <v>0</v>
      </c>
      <c r="G45" s="116">
        <v>0</v>
      </c>
      <c r="H45" s="27">
        <f t="shared" si="49"/>
        <v>0</v>
      </c>
      <c r="I45" s="116">
        <v>0</v>
      </c>
      <c r="J45" s="46">
        <f t="shared" si="50"/>
        <v>0</v>
      </c>
      <c r="K45" s="27">
        <f t="shared" si="51"/>
        <v>0</v>
      </c>
      <c r="L45" s="122"/>
    </row>
    <row r="46" spans="1:12" s="99" customFormat="1" ht="24">
      <c r="A46" s="227">
        <v>16</v>
      </c>
      <c r="B46" s="228" t="s">
        <v>107</v>
      </c>
      <c r="C46" s="227" t="s">
        <v>15</v>
      </c>
      <c r="D46" s="233">
        <v>2</v>
      </c>
      <c r="E46" s="116">
        <v>0</v>
      </c>
      <c r="F46" s="27">
        <f t="shared" si="37"/>
        <v>0</v>
      </c>
      <c r="G46" s="116">
        <v>0</v>
      </c>
      <c r="H46" s="27">
        <f t="shared" si="38"/>
        <v>0</v>
      </c>
      <c r="I46" s="116">
        <v>0</v>
      </c>
      <c r="J46" s="46">
        <f t="shared" si="39"/>
        <v>0</v>
      </c>
      <c r="K46" s="27">
        <f t="shared" si="32"/>
        <v>0</v>
      </c>
      <c r="L46" s="122"/>
    </row>
    <row r="47" spans="1:12" s="99" customFormat="1">
      <c r="A47" s="142"/>
      <c r="B47" s="231" t="s">
        <v>34</v>
      </c>
      <c r="C47" s="142"/>
      <c r="D47" s="232"/>
      <c r="E47" s="144"/>
      <c r="F47" s="145"/>
      <c r="G47" s="144"/>
      <c r="H47" s="145"/>
      <c r="I47" s="144"/>
      <c r="J47" s="146"/>
      <c r="K47" s="145"/>
      <c r="L47" s="122"/>
    </row>
    <row r="48" spans="1:12" s="99" customFormat="1" ht="36">
      <c r="A48" s="227">
        <v>1</v>
      </c>
      <c r="B48" s="228" t="s">
        <v>72</v>
      </c>
      <c r="C48" s="239" t="s">
        <v>29</v>
      </c>
      <c r="D48" s="229">
        <v>6.2</v>
      </c>
      <c r="E48" s="116">
        <v>0</v>
      </c>
      <c r="F48" s="27">
        <f t="shared" ref="F48:F59" si="60">E48*D48</f>
        <v>0</v>
      </c>
      <c r="G48" s="116">
        <v>0</v>
      </c>
      <c r="H48" s="27">
        <f t="shared" ref="H48:H59" si="61">G48*D48</f>
        <v>0</v>
      </c>
      <c r="I48" s="116">
        <v>0</v>
      </c>
      <c r="J48" s="46">
        <f t="shared" ref="J48:J59" si="62">I48*D48</f>
        <v>0</v>
      </c>
      <c r="K48" s="27">
        <f t="shared" ref="K48:K59" si="63">F48+H48+J48</f>
        <v>0</v>
      </c>
      <c r="L48" s="122"/>
    </row>
    <row r="49" spans="1:13" s="99" customFormat="1" ht="24">
      <c r="A49" s="227">
        <v>2</v>
      </c>
      <c r="B49" s="240" t="s">
        <v>108</v>
      </c>
      <c r="C49" s="227" t="s">
        <v>29</v>
      </c>
      <c r="D49" s="229">
        <v>98</v>
      </c>
      <c r="E49" s="116">
        <v>0</v>
      </c>
      <c r="F49" s="27">
        <f t="shared" si="60"/>
        <v>0</v>
      </c>
      <c r="G49" s="116">
        <v>0</v>
      </c>
      <c r="H49" s="27">
        <f t="shared" si="61"/>
        <v>0</v>
      </c>
      <c r="I49" s="116">
        <v>0</v>
      </c>
      <c r="J49" s="46">
        <f t="shared" si="62"/>
        <v>0</v>
      </c>
      <c r="K49" s="27">
        <f t="shared" si="63"/>
        <v>0</v>
      </c>
      <c r="L49" s="241"/>
      <c r="M49" s="101"/>
    </row>
    <row r="50" spans="1:13" s="99" customFormat="1" ht="36">
      <c r="A50" s="227">
        <v>3</v>
      </c>
      <c r="B50" s="242" t="s">
        <v>109</v>
      </c>
      <c r="C50" s="227" t="s">
        <v>29</v>
      </c>
      <c r="D50" s="229">
        <v>43</v>
      </c>
      <c r="E50" s="116">
        <v>0</v>
      </c>
      <c r="F50" s="27">
        <f t="shared" si="60"/>
        <v>0</v>
      </c>
      <c r="G50" s="116">
        <v>0</v>
      </c>
      <c r="H50" s="27">
        <f t="shared" si="61"/>
        <v>0</v>
      </c>
      <c r="I50" s="116">
        <v>0</v>
      </c>
      <c r="J50" s="46">
        <f t="shared" si="62"/>
        <v>0</v>
      </c>
      <c r="K50" s="27">
        <f t="shared" si="63"/>
        <v>0</v>
      </c>
      <c r="L50" s="122"/>
    </row>
    <row r="51" spans="1:13" s="99" customFormat="1" ht="24">
      <c r="A51" s="227">
        <v>4</v>
      </c>
      <c r="B51" s="242" t="s">
        <v>41</v>
      </c>
      <c r="C51" s="227" t="s">
        <v>29</v>
      </c>
      <c r="D51" s="229">
        <v>24.5</v>
      </c>
      <c r="E51" s="116">
        <v>0</v>
      </c>
      <c r="F51" s="27">
        <f t="shared" ref="F51" si="64">E51*D51</f>
        <v>0</v>
      </c>
      <c r="G51" s="116">
        <v>0</v>
      </c>
      <c r="H51" s="27">
        <f t="shared" ref="H51" si="65">G51*D51</f>
        <v>0</v>
      </c>
      <c r="I51" s="116">
        <v>0</v>
      </c>
      <c r="J51" s="46">
        <f t="shared" ref="J51" si="66">I51*D51</f>
        <v>0</v>
      </c>
      <c r="K51" s="27">
        <f t="shared" ref="K51" si="67">F51+H51+J51</f>
        <v>0</v>
      </c>
      <c r="L51" s="122"/>
    </row>
    <row r="52" spans="1:13" s="99" customFormat="1" ht="24">
      <c r="A52" s="227">
        <v>5</v>
      </c>
      <c r="B52" s="228" t="s">
        <v>17</v>
      </c>
      <c r="C52" s="227" t="s">
        <v>29</v>
      </c>
      <c r="D52" s="229">
        <v>1.5</v>
      </c>
      <c r="E52" s="116">
        <v>0</v>
      </c>
      <c r="F52" s="27">
        <f t="shared" si="60"/>
        <v>0</v>
      </c>
      <c r="G52" s="116">
        <v>0</v>
      </c>
      <c r="H52" s="27">
        <f t="shared" si="61"/>
        <v>0</v>
      </c>
      <c r="I52" s="116">
        <v>0</v>
      </c>
      <c r="J52" s="46">
        <f t="shared" si="62"/>
        <v>0</v>
      </c>
      <c r="K52" s="27">
        <f t="shared" si="63"/>
        <v>0</v>
      </c>
      <c r="L52" s="122"/>
    </row>
    <row r="53" spans="1:13" s="99" customFormat="1" ht="24">
      <c r="A53" s="227">
        <v>6</v>
      </c>
      <c r="B53" s="228" t="s">
        <v>48</v>
      </c>
      <c r="C53" s="227" t="s">
        <v>29</v>
      </c>
      <c r="D53" s="229">
        <v>8</v>
      </c>
      <c r="E53" s="116">
        <v>0</v>
      </c>
      <c r="F53" s="27">
        <f t="shared" si="60"/>
        <v>0</v>
      </c>
      <c r="G53" s="116">
        <v>0</v>
      </c>
      <c r="H53" s="27">
        <f t="shared" si="61"/>
        <v>0</v>
      </c>
      <c r="I53" s="116">
        <v>0</v>
      </c>
      <c r="J53" s="46">
        <f t="shared" si="62"/>
        <v>0</v>
      </c>
      <c r="K53" s="27">
        <f t="shared" si="63"/>
        <v>0</v>
      </c>
      <c r="L53" s="122"/>
    </row>
    <row r="54" spans="1:13" s="99" customFormat="1" ht="36">
      <c r="A54" s="227">
        <v>7</v>
      </c>
      <c r="B54" s="228" t="s">
        <v>73</v>
      </c>
      <c r="C54" s="227" t="s">
        <v>29</v>
      </c>
      <c r="D54" s="229">
        <v>24.5</v>
      </c>
      <c r="E54" s="116">
        <v>0</v>
      </c>
      <c r="F54" s="27">
        <f t="shared" si="60"/>
        <v>0</v>
      </c>
      <c r="G54" s="116">
        <v>0</v>
      </c>
      <c r="H54" s="27">
        <f t="shared" si="61"/>
        <v>0</v>
      </c>
      <c r="I54" s="116">
        <v>0</v>
      </c>
      <c r="J54" s="46">
        <f t="shared" si="62"/>
        <v>0</v>
      </c>
      <c r="K54" s="27">
        <f t="shared" si="63"/>
        <v>0</v>
      </c>
      <c r="L54" s="122"/>
    </row>
    <row r="55" spans="1:13" s="99" customFormat="1">
      <c r="A55" s="227">
        <v>8</v>
      </c>
      <c r="B55" s="243" t="s">
        <v>74</v>
      </c>
      <c r="C55" s="239" t="s">
        <v>35</v>
      </c>
      <c r="D55" s="229">
        <v>102</v>
      </c>
      <c r="E55" s="116">
        <v>0</v>
      </c>
      <c r="F55" s="27">
        <f t="shared" si="60"/>
        <v>0</v>
      </c>
      <c r="G55" s="116">
        <v>0</v>
      </c>
      <c r="H55" s="27">
        <f t="shared" si="61"/>
        <v>0</v>
      </c>
      <c r="I55" s="116">
        <v>0</v>
      </c>
      <c r="J55" s="46">
        <f t="shared" si="62"/>
        <v>0</v>
      </c>
      <c r="K55" s="27">
        <f t="shared" si="63"/>
        <v>0</v>
      </c>
      <c r="L55" s="122"/>
    </row>
    <row r="56" spans="1:13" s="99" customFormat="1">
      <c r="A56" s="227">
        <v>9</v>
      </c>
      <c r="B56" s="228" t="s">
        <v>40</v>
      </c>
      <c r="C56" s="239" t="s">
        <v>35</v>
      </c>
      <c r="D56" s="229">
        <v>8.5</v>
      </c>
      <c r="E56" s="116">
        <v>0</v>
      </c>
      <c r="F56" s="27">
        <f t="shared" si="60"/>
        <v>0</v>
      </c>
      <c r="G56" s="116">
        <v>0</v>
      </c>
      <c r="H56" s="27">
        <f t="shared" si="61"/>
        <v>0</v>
      </c>
      <c r="I56" s="116">
        <v>0</v>
      </c>
      <c r="J56" s="46">
        <f t="shared" si="62"/>
        <v>0</v>
      </c>
      <c r="K56" s="27">
        <f t="shared" si="63"/>
        <v>0</v>
      </c>
      <c r="L56" s="122"/>
    </row>
    <row r="57" spans="1:13" s="99" customFormat="1" ht="24">
      <c r="A57" s="227">
        <v>10</v>
      </c>
      <c r="B57" s="228" t="s">
        <v>111</v>
      </c>
      <c r="C57" s="227" t="s">
        <v>29</v>
      </c>
      <c r="D57" s="229">
        <v>1.5</v>
      </c>
      <c r="E57" s="116">
        <v>0</v>
      </c>
      <c r="F57" s="27">
        <f t="shared" ref="F57:F58" si="68">E57*D57</f>
        <v>0</v>
      </c>
      <c r="G57" s="116">
        <v>0</v>
      </c>
      <c r="H57" s="27">
        <f t="shared" ref="H57:H58" si="69">G57*D57</f>
        <v>0</v>
      </c>
      <c r="I57" s="116">
        <v>0</v>
      </c>
      <c r="J57" s="46">
        <f t="shared" ref="J57:J58" si="70">I57*D57</f>
        <v>0</v>
      </c>
      <c r="K57" s="27">
        <f t="shared" ref="K57:K58" si="71">F57+H57+J57</f>
        <v>0</v>
      </c>
      <c r="L57" s="122"/>
    </row>
    <row r="58" spans="1:13" s="99" customFormat="1">
      <c r="A58" s="227">
        <v>11</v>
      </c>
      <c r="B58" s="228" t="s">
        <v>110</v>
      </c>
      <c r="C58" s="227" t="s">
        <v>29</v>
      </c>
      <c r="D58" s="229">
        <v>4</v>
      </c>
      <c r="E58" s="116">
        <v>0</v>
      </c>
      <c r="F58" s="27">
        <f t="shared" si="68"/>
        <v>0</v>
      </c>
      <c r="G58" s="116">
        <v>0</v>
      </c>
      <c r="H58" s="27">
        <f t="shared" si="69"/>
        <v>0</v>
      </c>
      <c r="I58" s="116">
        <v>0</v>
      </c>
      <c r="J58" s="46">
        <f t="shared" si="70"/>
        <v>0</v>
      </c>
      <c r="K58" s="27">
        <f t="shared" si="71"/>
        <v>0</v>
      </c>
      <c r="L58" s="122"/>
    </row>
    <row r="59" spans="1:13" s="99" customFormat="1">
      <c r="A59" s="227">
        <v>12</v>
      </c>
      <c r="B59" s="228" t="s">
        <v>112</v>
      </c>
      <c r="C59" s="227" t="s">
        <v>29</v>
      </c>
      <c r="D59" s="229">
        <v>1.5</v>
      </c>
      <c r="E59" s="116">
        <v>0</v>
      </c>
      <c r="F59" s="27">
        <f t="shared" si="60"/>
        <v>0</v>
      </c>
      <c r="G59" s="116">
        <v>0</v>
      </c>
      <c r="H59" s="27">
        <f t="shared" si="61"/>
        <v>0</v>
      </c>
      <c r="I59" s="116">
        <v>0</v>
      </c>
      <c r="J59" s="46">
        <f t="shared" si="62"/>
        <v>0</v>
      </c>
      <c r="K59" s="27">
        <f t="shared" si="63"/>
        <v>0</v>
      </c>
      <c r="L59" s="122"/>
    </row>
    <row r="60" spans="1:13" s="99" customFormat="1">
      <c r="A60" s="142"/>
      <c r="B60" s="231" t="s">
        <v>36</v>
      </c>
      <c r="C60" s="142"/>
      <c r="D60" s="232"/>
      <c r="E60" s="144"/>
      <c r="F60" s="145"/>
      <c r="G60" s="144"/>
      <c r="H60" s="145"/>
      <c r="I60" s="144"/>
      <c r="J60" s="146"/>
      <c r="K60" s="145"/>
      <c r="L60" s="122"/>
    </row>
    <row r="61" spans="1:13" s="99" customFormat="1" ht="36">
      <c r="A61" s="227">
        <v>1</v>
      </c>
      <c r="B61" s="228" t="s">
        <v>113</v>
      </c>
      <c r="C61" s="227" t="s">
        <v>15</v>
      </c>
      <c r="D61" s="229">
        <v>1</v>
      </c>
      <c r="E61" s="116">
        <v>0</v>
      </c>
      <c r="F61" s="27">
        <f t="shared" ref="F61" si="72">E61*D61</f>
        <v>0</v>
      </c>
      <c r="G61" s="116">
        <v>0</v>
      </c>
      <c r="H61" s="27">
        <f t="shared" ref="H61" si="73">G61*D61</f>
        <v>0</v>
      </c>
      <c r="I61" s="116">
        <v>0</v>
      </c>
      <c r="J61" s="46">
        <f t="shared" ref="J61" si="74">I61*D61</f>
        <v>0</v>
      </c>
      <c r="K61" s="27">
        <f t="shared" ref="K61" si="75">F61+H61+J61</f>
        <v>0</v>
      </c>
      <c r="L61" s="122"/>
    </row>
    <row r="62" spans="1:13" s="99" customFormat="1" ht="36">
      <c r="A62" s="227">
        <v>2</v>
      </c>
      <c r="B62" s="228" t="s">
        <v>76</v>
      </c>
      <c r="C62" s="227" t="s">
        <v>29</v>
      </c>
      <c r="D62" s="229">
        <v>1</v>
      </c>
      <c r="E62" s="116">
        <v>0</v>
      </c>
      <c r="F62" s="27">
        <f t="shared" ref="F62:F68" si="76">E62*D62</f>
        <v>0</v>
      </c>
      <c r="G62" s="116">
        <v>0</v>
      </c>
      <c r="H62" s="27">
        <f t="shared" ref="H62:H68" si="77">G62*D62</f>
        <v>0</v>
      </c>
      <c r="I62" s="116">
        <v>0</v>
      </c>
      <c r="J62" s="46">
        <f t="shared" ref="J62:J68" si="78">I62*D62</f>
        <v>0</v>
      </c>
      <c r="K62" s="27">
        <f t="shared" ref="K62:K68" si="79">F62+H62+J62</f>
        <v>0</v>
      </c>
      <c r="L62" s="122"/>
    </row>
    <row r="63" spans="1:13" s="99" customFormat="1" ht="24">
      <c r="A63" s="227">
        <v>3</v>
      </c>
      <c r="B63" s="228" t="s">
        <v>49</v>
      </c>
      <c r="C63" s="227" t="s">
        <v>15</v>
      </c>
      <c r="D63" s="229">
        <v>1</v>
      </c>
      <c r="E63" s="116">
        <v>0</v>
      </c>
      <c r="F63" s="27">
        <f t="shared" si="76"/>
        <v>0</v>
      </c>
      <c r="G63" s="116">
        <v>0</v>
      </c>
      <c r="H63" s="27">
        <f t="shared" si="77"/>
        <v>0</v>
      </c>
      <c r="I63" s="116">
        <v>0</v>
      </c>
      <c r="J63" s="46">
        <f t="shared" si="78"/>
        <v>0</v>
      </c>
      <c r="K63" s="27">
        <f t="shared" si="79"/>
        <v>0</v>
      </c>
      <c r="L63" s="122"/>
    </row>
    <row r="64" spans="1:13" s="99" customFormat="1" ht="48">
      <c r="A64" s="227">
        <v>4</v>
      </c>
      <c r="B64" s="228" t="s">
        <v>114</v>
      </c>
      <c r="C64" s="227" t="s">
        <v>29</v>
      </c>
      <c r="D64" s="229">
        <v>7.3</v>
      </c>
      <c r="E64" s="116">
        <v>0</v>
      </c>
      <c r="F64" s="27">
        <f t="shared" ref="F64" si="80">E64*D64</f>
        <v>0</v>
      </c>
      <c r="G64" s="116">
        <v>0</v>
      </c>
      <c r="H64" s="27">
        <f t="shared" ref="H64" si="81">G64*D64</f>
        <v>0</v>
      </c>
      <c r="I64" s="116">
        <v>0</v>
      </c>
      <c r="J64" s="46">
        <f t="shared" ref="J64" si="82">I64*D64</f>
        <v>0</v>
      </c>
      <c r="K64" s="27">
        <f t="shared" ref="K64" si="83">F64+H64+J64</f>
        <v>0</v>
      </c>
      <c r="L64" s="122"/>
    </row>
    <row r="65" spans="1:12" s="99" customFormat="1" ht="36">
      <c r="A65" s="227">
        <v>5</v>
      </c>
      <c r="B65" s="228" t="s">
        <v>115</v>
      </c>
      <c r="C65" s="227" t="s">
        <v>29</v>
      </c>
      <c r="D65" s="229">
        <v>7.2</v>
      </c>
      <c r="E65" s="116">
        <v>0</v>
      </c>
      <c r="F65" s="27">
        <f t="shared" si="76"/>
        <v>0</v>
      </c>
      <c r="G65" s="116">
        <v>0</v>
      </c>
      <c r="H65" s="27">
        <f t="shared" si="77"/>
        <v>0</v>
      </c>
      <c r="I65" s="116">
        <v>0</v>
      </c>
      <c r="J65" s="46">
        <f t="shared" si="78"/>
        <v>0</v>
      </c>
      <c r="K65" s="27">
        <f t="shared" si="79"/>
        <v>0</v>
      </c>
      <c r="L65" s="122"/>
    </row>
    <row r="66" spans="1:12" s="99" customFormat="1" ht="24">
      <c r="A66" s="227">
        <v>6</v>
      </c>
      <c r="B66" s="228" t="s">
        <v>116</v>
      </c>
      <c r="C66" s="227" t="s">
        <v>15</v>
      </c>
      <c r="D66" s="229">
        <v>2</v>
      </c>
      <c r="E66" s="116">
        <v>0</v>
      </c>
      <c r="F66" s="27">
        <f t="shared" ref="F66" si="84">E66*D66</f>
        <v>0</v>
      </c>
      <c r="G66" s="116">
        <v>0</v>
      </c>
      <c r="H66" s="27">
        <f t="shared" ref="H66" si="85">G66*D66</f>
        <v>0</v>
      </c>
      <c r="I66" s="116">
        <v>0</v>
      </c>
      <c r="J66" s="46">
        <f t="shared" ref="J66" si="86">I66*D66</f>
        <v>0</v>
      </c>
      <c r="K66" s="27">
        <f t="shared" ref="K66" si="87">F66+H66+J66</f>
        <v>0</v>
      </c>
      <c r="L66" s="122"/>
    </row>
    <row r="67" spans="1:12" s="99" customFormat="1" ht="36">
      <c r="A67" s="227">
        <v>7</v>
      </c>
      <c r="B67" s="228" t="s">
        <v>117</v>
      </c>
      <c r="C67" s="227" t="s">
        <v>15</v>
      </c>
      <c r="D67" s="229">
        <v>1</v>
      </c>
      <c r="E67" s="116">
        <v>0</v>
      </c>
      <c r="F67" s="27">
        <f t="shared" si="76"/>
        <v>0</v>
      </c>
      <c r="G67" s="116">
        <v>0</v>
      </c>
      <c r="H67" s="27">
        <f t="shared" si="77"/>
        <v>0</v>
      </c>
      <c r="I67" s="116">
        <v>0</v>
      </c>
      <c r="J67" s="46">
        <f t="shared" si="78"/>
        <v>0</v>
      </c>
      <c r="K67" s="27">
        <f t="shared" si="79"/>
        <v>0</v>
      </c>
      <c r="L67" s="122"/>
    </row>
    <row r="68" spans="1:12" s="99" customFormat="1" ht="36">
      <c r="A68" s="227">
        <v>8</v>
      </c>
      <c r="B68" s="228" t="s">
        <v>77</v>
      </c>
      <c r="C68" s="227" t="s">
        <v>15</v>
      </c>
      <c r="D68" s="229">
        <v>4</v>
      </c>
      <c r="E68" s="116">
        <v>0</v>
      </c>
      <c r="F68" s="27">
        <f t="shared" si="76"/>
        <v>0</v>
      </c>
      <c r="G68" s="116">
        <v>0</v>
      </c>
      <c r="H68" s="27">
        <f t="shared" si="77"/>
        <v>0</v>
      </c>
      <c r="I68" s="116">
        <v>0</v>
      </c>
      <c r="J68" s="46">
        <f t="shared" si="78"/>
        <v>0</v>
      </c>
      <c r="K68" s="27">
        <f t="shared" si="79"/>
        <v>0</v>
      </c>
      <c r="L68" s="122"/>
    </row>
    <row r="69" spans="1:12" s="238" customFormat="1" ht="60">
      <c r="A69" s="227">
        <v>9</v>
      </c>
      <c r="B69" s="228" t="s">
        <v>118</v>
      </c>
      <c r="C69" s="227" t="s">
        <v>15</v>
      </c>
      <c r="D69" s="229">
        <v>1</v>
      </c>
      <c r="E69" s="116">
        <v>0</v>
      </c>
      <c r="F69" s="27">
        <f t="shared" ref="F69" si="88">E69*D69</f>
        <v>0</v>
      </c>
      <c r="G69" s="116">
        <v>0</v>
      </c>
      <c r="H69" s="27">
        <f t="shared" ref="H69" si="89">G69*D69</f>
        <v>0</v>
      </c>
      <c r="I69" s="116">
        <v>0</v>
      </c>
      <c r="J69" s="46">
        <f t="shared" ref="J69" si="90">I69*D69</f>
        <v>0</v>
      </c>
      <c r="K69" s="27">
        <f t="shared" ref="K69" si="91">F69+H69+J69</f>
        <v>0</v>
      </c>
      <c r="L69" s="237"/>
    </row>
    <row r="70" spans="1:12" s="99" customFormat="1" ht="36">
      <c r="A70" s="227">
        <v>10</v>
      </c>
      <c r="B70" s="228" t="s">
        <v>61</v>
      </c>
      <c r="C70" s="227" t="s">
        <v>15</v>
      </c>
      <c r="D70" s="229">
        <v>9</v>
      </c>
      <c r="E70" s="116">
        <v>0</v>
      </c>
      <c r="F70" s="27">
        <f t="shared" ref="F70" si="92">E70*D70</f>
        <v>0</v>
      </c>
      <c r="G70" s="116">
        <v>0</v>
      </c>
      <c r="H70" s="27">
        <f t="shared" ref="H70" si="93">G70*D70</f>
        <v>0</v>
      </c>
      <c r="I70" s="116">
        <v>0</v>
      </c>
      <c r="J70" s="46">
        <f t="shared" ref="J70" si="94">I70*D70</f>
        <v>0</v>
      </c>
      <c r="K70" s="27">
        <f t="shared" ref="K70" si="95">F70+H70+J70</f>
        <v>0</v>
      </c>
      <c r="L70" s="122"/>
    </row>
    <row r="71" spans="1:12" s="99" customFormat="1">
      <c r="A71" s="142"/>
      <c r="B71" s="231" t="s">
        <v>19</v>
      </c>
      <c r="C71" s="142"/>
      <c r="D71" s="232"/>
      <c r="E71" s="144"/>
      <c r="F71" s="145"/>
      <c r="G71" s="144"/>
      <c r="H71" s="145"/>
      <c r="I71" s="144"/>
      <c r="J71" s="146"/>
      <c r="K71" s="145"/>
      <c r="L71" s="122"/>
    </row>
    <row r="72" spans="1:12" s="99" customFormat="1" ht="24">
      <c r="A72" s="227">
        <v>1</v>
      </c>
      <c r="B72" s="228" t="s">
        <v>42</v>
      </c>
      <c r="C72" s="227" t="s">
        <v>29</v>
      </c>
      <c r="D72" s="229">
        <v>58.5</v>
      </c>
      <c r="E72" s="116">
        <v>0</v>
      </c>
      <c r="F72" s="27">
        <f t="shared" ref="F72" si="96">E72*D72</f>
        <v>0</v>
      </c>
      <c r="G72" s="116">
        <v>0</v>
      </c>
      <c r="H72" s="27">
        <f t="shared" ref="H72" si="97">G72*D72</f>
        <v>0</v>
      </c>
      <c r="I72" s="116">
        <v>0</v>
      </c>
      <c r="J72" s="46">
        <f t="shared" ref="J72" si="98">I72*D72</f>
        <v>0</v>
      </c>
      <c r="K72" s="27">
        <f t="shared" ref="K72" si="99">F72+H72+J72</f>
        <v>0</v>
      </c>
      <c r="L72" s="122"/>
    </row>
    <row r="73" spans="1:12" s="99" customFormat="1" ht="24">
      <c r="A73" s="227">
        <v>2</v>
      </c>
      <c r="B73" s="228" t="s">
        <v>43</v>
      </c>
      <c r="C73" s="227" t="s">
        <v>29</v>
      </c>
      <c r="D73" s="229">
        <v>2.2000000000000002</v>
      </c>
      <c r="E73" s="116">
        <v>0</v>
      </c>
      <c r="F73" s="27">
        <f t="shared" ref="F73:F75" si="100">E73*D73</f>
        <v>0</v>
      </c>
      <c r="G73" s="116">
        <v>0</v>
      </c>
      <c r="H73" s="27">
        <f t="shared" ref="H73:H75" si="101">G73*D73</f>
        <v>0</v>
      </c>
      <c r="I73" s="116">
        <v>0</v>
      </c>
      <c r="J73" s="46">
        <f t="shared" ref="J73:J76" si="102">I73*D73</f>
        <v>0</v>
      </c>
      <c r="K73" s="27">
        <f t="shared" ref="K73:K76" si="103">F73+H73+J73</f>
        <v>0</v>
      </c>
      <c r="L73" s="122"/>
    </row>
    <row r="74" spans="1:12" s="99" customFormat="1" ht="24">
      <c r="A74" s="227">
        <v>3</v>
      </c>
      <c r="B74" s="228" t="s">
        <v>90</v>
      </c>
      <c r="C74" s="227" t="s">
        <v>29</v>
      </c>
      <c r="D74" s="229">
        <v>38.5</v>
      </c>
      <c r="E74" s="116">
        <v>0</v>
      </c>
      <c r="F74" s="27">
        <f t="shared" si="100"/>
        <v>0</v>
      </c>
      <c r="G74" s="116">
        <v>0</v>
      </c>
      <c r="H74" s="27">
        <f t="shared" si="101"/>
        <v>0</v>
      </c>
      <c r="I74" s="116">
        <v>0</v>
      </c>
      <c r="J74" s="46">
        <f t="shared" si="102"/>
        <v>0</v>
      </c>
      <c r="K74" s="27">
        <f t="shared" si="103"/>
        <v>0</v>
      </c>
      <c r="L74" s="122"/>
    </row>
    <row r="75" spans="1:12" s="99" customFormat="1">
      <c r="A75" s="227">
        <v>4</v>
      </c>
      <c r="B75" s="228" t="s">
        <v>28</v>
      </c>
      <c r="C75" s="227" t="s">
        <v>15</v>
      </c>
      <c r="D75" s="229">
        <v>6</v>
      </c>
      <c r="E75" s="116">
        <v>0</v>
      </c>
      <c r="F75" s="27">
        <f t="shared" si="100"/>
        <v>0</v>
      </c>
      <c r="G75" s="116">
        <v>0</v>
      </c>
      <c r="H75" s="27">
        <f t="shared" si="101"/>
        <v>0</v>
      </c>
      <c r="I75" s="116">
        <v>0</v>
      </c>
      <c r="J75" s="46">
        <f t="shared" si="102"/>
        <v>0</v>
      </c>
      <c r="K75" s="27">
        <f t="shared" si="103"/>
        <v>0</v>
      </c>
      <c r="L75" s="122"/>
    </row>
    <row r="76" spans="1:12" s="99" customFormat="1" ht="24">
      <c r="A76" s="227">
        <v>5</v>
      </c>
      <c r="B76" s="228" t="s">
        <v>75</v>
      </c>
      <c r="C76" s="227" t="s">
        <v>29</v>
      </c>
      <c r="D76" s="229">
        <v>62.5</v>
      </c>
      <c r="E76" s="234">
        <v>0</v>
      </c>
      <c r="F76" s="27">
        <f>E76*D76</f>
        <v>0</v>
      </c>
      <c r="G76" s="116">
        <v>0</v>
      </c>
      <c r="H76" s="27">
        <f>G76*D76</f>
        <v>0</v>
      </c>
      <c r="I76" s="116">
        <v>0</v>
      </c>
      <c r="J76" s="46">
        <f t="shared" si="102"/>
        <v>0</v>
      </c>
      <c r="K76" s="27">
        <f t="shared" si="103"/>
        <v>0</v>
      </c>
      <c r="L76" s="122"/>
    </row>
    <row r="77" spans="1:12" s="99" customFormat="1">
      <c r="A77" s="142"/>
      <c r="B77" s="244" t="s">
        <v>39</v>
      </c>
      <c r="C77" s="142"/>
      <c r="D77" s="232"/>
      <c r="E77" s="144"/>
      <c r="F77" s="145"/>
      <c r="G77" s="144"/>
      <c r="H77" s="146"/>
      <c r="I77" s="144"/>
      <c r="J77" s="146"/>
      <c r="K77" s="145"/>
      <c r="L77" s="122"/>
    </row>
    <row r="78" spans="1:12" s="99" customFormat="1" ht="36">
      <c r="A78" s="112">
        <v>1</v>
      </c>
      <c r="B78" s="228" t="s">
        <v>66</v>
      </c>
      <c r="C78" s="227" t="s">
        <v>15</v>
      </c>
      <c r="D78" s="233">
        <v>6</v>
      </c>
      <c r="E78" s="116">
        <v>0</v>
      </c>
      <c r="F78" s="27">
        <f t="shared" ref="F78:F79" si="104">E78*D78</f>
        <v>0</v>
      </c>
      <c r="G78" s="116">
        <v>0</v>
      </c>
      <c r="H78" s="27">
        <f t="shared" ref="H78:H79" si="105">G78*D78</f>
        <v>0</v>
      </c>
      <c r="I78" s="116">
        <v>0</v>
      </c>
      <c r="J78" s="46">
        <f t="shared" ref="J78:J79" si="106">I78*D78</f>
        <v>0</v>
      </c>
      <c r="K78" s="27">
        <f t="shared" ref="K78:K79" si="107">F78+H78+J78</f>
        <v>0</v>
      </c>
      <c r="L78" s="122"/>
    </row>
    <row r="79" spans="1:12" s="99" customFormat="1" ht="36">
      <c r="A79" s="112">
        <v>2</v>
      </c>
      <c r="B79" s="228" t="s">
        <v>50</v>
      </c>
      <c r="C79" s="229" t="s">
        <v>29</v>
      </c>
      <c r="D79" s="245">
        <v>98</v>
      </c>
      <c r="E79" s="116">
        <v>0</v>
      </c>
      <c r="F79" s="27">
        <f t="shared" si="104"/>
        <v>0</v>
      </c>
      <c r="G79" s="116">
        <v>0</v>
      </c>
      <c r="H79" s="27">
        <f t="shared" si="105"/>
        <v>0</v>
      </c>
      <c r="I79" s="116">
        <v>0</v>
      </c>
      <c r="J79" s="46">
        <f t="shared" si="106"/>
        <v>0</v>
      </c>
      <c r="K79" s="27">
        <f t="shared" si="107"/>
        <v>0</v>
      </c>
      <c r="L79" s="122"/>
    </row>
    <row r="80" spans="1:12" s="99" customFormat="1">
      <c r="A80" s="119"/>
      <c r="B80" s="45" t="s">
        <v>20</v>
      </c>
      <c r="C80" s="120"/>
      <c r="D80" s="121"/>
      <c r="E80" s="32"/>
      <c r="F80" s="27">
        <f>SUM(F11:F79)</f>
        <v>0</v>
      </c>
      <c r="G80" s="32"/>
      <c r="H80" s="46">
        <f>SUM(H11:H79)</f>
        <v>0</v>
      </c>
      <c r="I80" s="32"/>
      <c r="J80" s="46">
        <f>SUM(J11:J79)</f>
        <v>0</v>
      </c>
      <c r="K80" s="27">
        <f>F80+H80+J80</f>
        <v>0</v>
      </c>
      <c r="L80" s="122"/>
    </row>
    <row r="81" spans="1:12" s="99" customFormat="1">
      <c r="A81" s="119"/>
      <c r="B81" s="47" t="s">
        <v>21</v>
      </c>
      <c r="C81" s="123">
        <v>0</v>
      </c>
      <c r="D81" s="121"/>
      <c r="E81" s="32"/>
      <c r="F81" s="27"/>
      <c r="G81" s="32"/>
      <c r="H81" s="27"/>
      <c r="I81" s="32"/>
      <c r="J81" s="46"/>
      <c r="K81" s="27">
        <f>K80*C81</f>
        <v>0</v>
      </c>
      <c r="L81" s="122"/>
    </row>
    <row r="82" spans="1:12" s="99" customFormat="1">
      <c r="A82" s="119"/>
      <c r="B82" s="47" t="s">
        <v>22</v>
      </c>
      <c r="C82" s="120"/>
      <c r="D82" s="121"/>
      <c r="E82" s="32"/>
      <c r="F82" s="27"/>
      <c r="G82" s="32"/>
      <c r="H82" s="27"/>
      <c r="I82" s="32"/>
      <c r="J82" s="46"/>
      <c r="K82" s="27">
        <f>K80+K81</f>
        <v>0</v>
      </c>
      <c r="L82" s="122"/>
    </row>
    <row r="83" spans="1:12" s="99" customFormat="1">
      <c r="A83" s="119"/>
      <c r="B83" s="47" t="s">
        <v>23</v>
      </c>
      <c r="C83" s="123">
        <v>0</v>
      </c>
      <c r="D83" s="121"/>
      <c r="E83" s="32"/>
      <c r="F83" s="27"/>
      <c r="G83" s="32"/>
      <c r="H83" s="27"/>
      <c r="I83" s="32"/>
      <c r="J83" s="46"/>
      <c r="K83" s="27">
        <f>K82*C83</f>
        <v>0</v>
      </c>
      <c r="L83" s="122"/>
    </row>
    <row r="84" spans="1:12" s="99" customFormat="1">
      <c r="A84" s="119"/>
      <c r="B84" s="48" t="s">
        <v>22</v>
      </c>
      <c r="C84" s="120"/>
      <c r="D84" s="121"/>
      <c r="E84" s="32"/>
      <c r="F84" s="27"/>
      <c r="G84" s="32"/>
      <c r="H84" s="27"/>
      <c r="I84" s="32"/>
      <c r="J84" s="46"/>
      <c r="K84" s="27">
        <f>K83+K82</f>
        <v>0</v>
      </c>
      <c r="L84" s="122"/>
    </row>
    <row r="85" spans="1:12" s="99" customFormat="1">
      <c r="A85" s="119"/>
      <c r="B85" s="48" t="s">
        <v>144</v>
      </c>
      <c r="C85" s="123">
        <v>0</v>
      </c>
      <c r="D85" s="121"/>
      <c r="E85" s="32"/>
      <c r="F85" s="27"/>
      <c r="G85" s="32"/>
      <c r="H85" s="27"/>
      <c r="I85" s="32"/>
      <c r="J85" s="46"/>
      <c r="K85" s="27">
        <f>K84*C85</f>
        <v>0</v>
      </c>
      <c r="L85" s="122"/>
    </row>
    <row r="86" spans="1:12" s="99" customFormat="1">
      <c r="A86" s="119"/>
      <c r="B86" s="48" t="s">
        <v>22</v>
      </c>
      <c r="C86" s="120"/>
      <c r="D86" s="121"/>
      <c r="E86" s="32"/>
      <c r="F86" s="27"/>
      <c r="G86" s="32"/>
      <c r="H86" s="27"/>
      <c r="I86" s="32"/>
      <c r="J86" s="46"/>
      <c r="K86" s="27">
        <f>SUM(K84:K85)</f>
        <v>0</v>
      </c>
      <c r="L86" s="122"/>
    </row>
    <row r="87" spans="1:12" s="99" customFormat="1">
      <c r="A87" s="119"/>
      <c r="B87" s="48" t="s">
        <v>24</v>
      </c>
      <c r="C87" s="124">
        <v>0.18</v>
      </c>
      <c r="D87" s="125"/>
      <c r="E87" s="32"/>
      <c r="F87" s="27"/>
      <c r="G87" s="32"/>
      <c r="H87" s="27"/>
      <c r="I87" s="32"/>
      <c r="J87" s="46"/>
      <c r="K87" s="27">
        <f>K86*C87</f>
        <v>0</v>
      </c>
      <c r="L87" s="122"/>
    </row>
    <row r="88" spans="1:12" s="99" customFormat="1">
      <c r="A88" s="105"/>
      <c r="B88" s="49" t="s">
        <v>25</v>
      </c>
      <c r="C88" s="105"/>
      <c r="D88" s="126"/>
      <c r="E88" s="127"/>
      <c r="F88" s="28"/>
      <c r="G88" s="127"/>
      <c r="H88" s="28"/>
      <c r="I88" s="127"/>
      <c r="J88" s="128"/>
      <c r="K88" s="28">
        <f>SUM(K86:K87)</f>
        <v>0</v>
      </c>
      <c r="L88" s="122"/>
    </row>
    <row r="89" spans="1:12" s="99" customFormat="1">
      <c r="A89" s="51"/>
      <c r="B89" s="50"/>
      <c r="C89" s="51"/>
      <c r="D89" s="246"/>
      <c r="E89" s="51"/>
      <c r="F89" s="51"/>
      <c r="G89" s="51"/>
      <c r="H89" s="51"/>
      <c r="I89" s="51"/>
      <c r="J89" s="51"/>
      <c r="K89" s="51"/>
      <c r="L89" s="122"/>
    </row>
    <row r="90" spans="1:12" s="99" customFormat="1">
      <c r="A90" s="51"/>
      <c r="B90" s="50"/>
      <c r="C90" s="51"/>
      <c r="D90" s="246"/>
      <c r="E90" s="51"/>
      <c r="F90" s="51"/>
      <c r="G90" s="51"/>
      <c r="H90" s="51"/>
      <c r="I90" s="51"/>
      <c r="J90" s="51"/>
      <c r="K90" s="51"/>
      <c r="L90" s="122"/>
    </row>
    <row r="91" spans="1:12" s="99" customFormat="1">
      <c r="A91" s="51"/>
      <c r="B91" s="50"/>
      <c r="C91" s="51"/>
      <c r="D91" s="246"/>
      <c r="E91" s="51"/>
      <c r="F91" s="51"/>
      <c r="G91" s="51"/>
      <c r="H91" s="51"/>
      <c r="I91" s="51"/>
      <c r="J91" s="51"/>
      <c r="K91" s="51"/>
      <c r="L91" s="122"/>
    </row>
    <row r="92" spans="1:12" s="99" customFormat="1">
      <c r="B92" s="247"/>
      <c r="D92" s="248"/>
      <c r="L92" s="122"/>
    </row>
    <row r="93" spans="1:12" s="99" customFormat="1">
      <c r="B93" s="247"/>
      <c r="D93" s="248"/>
      <c r="L93" s="122"/>
    </row>
  </sheetData>
  <mergeCells count="14">
    <mergeCell ref="B6:D6"/>
    <mergeCell ref="E6:J6"/>
    <mergeCell ref="K6:K8"/>
    <mergeCell ref="B7:B8"/>
    <mergeCell ref="C7:C8"/>
    <mergeCell ref="D7:D8"/>
    <mergeCell ref="E7:F7"/>
    <mergeCell ref="G7:H7"/>
    <mergeCell ref="I7:J7"/>
    <mergeCell ref="B2:F2"/>
    <mergeCell ref="F5:H5"/>
    <mergeCell ref="B1:K1"/>
    <mergeCell ref="A3:K3"/>
    <mergeCell ref="A4:K4"/>
  </mergeCells>
  <pageMargins left="0.16" right="0.118110236220472" top="1" bottom="0.36" header="0.196850393700787" footer="0.118110236220472"/>
  <pageSetup paperSize="9" scale="98" orientation="landscape" verticalDpi="1200" r:id="rId1"/>
  <rowBreaks count="1" manualBreakCount="1">
    <brk id="7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zoomScale="110" zoomScaleNormal="110" workbookViewId="0">
      <selection activeCell="I10" sqref="I10:J10"/>
    </sheetView>
  </sheetViews>
  <sheetFormatPr defaultRowHeight="12"/>
  <cols>
    <col min="1" max="1" width="5" style="172" customWidth="1"/>
    <col min="2" max="2" width="50.140625" style="171" customWidth="1"/>
    <col min="3" max="3" width="9.28515625" style="172" bestFit="1" customWidth="1"/>
    <col min="4" max="4" width="10.28515625" style="172" bestFit="1" customWidth="1"/>
    <col min="5" max="5" width="10" style="172" customWidth="1"/>
    <col min="6" max="6" width="7.85546875" style="173" customWidth="1"/>
    <col min="7" max="7" width="10.28515625" style="174" customWidth="1"/>
    <col min="8" max="8" width="7.85546875" style="169" customWidth="1"/>
    <col min="9" max="9" width="10.5703125" style="169" customWidth="1"/>
    <col min="10" max="10" width="7.85546875" style="169" customWidth="1"/>
    <col min="11" max="11" width="11.28515625" style="169" customWidth="1"/>
    <col min="12" max="13" width="6.42578125" style="169" customWidth="1"/>
    <col min="14" max="256" width="9.140625" style="169"/>
    <col min="257" max="257" width="5" style="169" customWidth="1"/>
    <col min="258" max="258" width="52.28515625" style="169" customWidth="1"/>
    <col min="259" max="259" width="5.5703125" style="169" customWidth="1"/>
    <col min="260" max="260" width="8.28515625" style="169" customWidth="1"/>
    <col min="261" max="261" width="8.7109375" style="169" customWidth="1"/>
    <col min="262" max="262" width="9.140625" style="169"/>
    <col min="263" max="263" width="7.5703125" style="169" customWidth="1"/>
    <col min="264" max="264" width="8.7109375" style="169" customWidth="1"/>
    <col min="265" max="266" width="8.5703125" style="169" customWidth="1"/>
    <col min="267" max="267" width="9.85546875" style="169" customWidth="1"/>
    <col min="268" max="269" width="6.42578125" style="169" customWidth="1"/>
    <col min="270" max="512" width="9.140625" style="169"/>
    <col min="513" max="513" width="5" style="169" customWidth="1"/>
    <col min="514" max="514" width="52.28515625" style="169" customWidth="1"/>
    <col min="515" max="515" width="5.5703125" style="169" customWidth="1"/>
    <col min="516" max="516" width="8.28515625" style="169" customWidth="1"/>
    <col min="517" max="517" width="8.7109375" style="169" customWidth="1"/>
    <col min="518" max="518" width="9.140625" style="169"/>
    <col min="519" max="519" width="7.5703125" style="169" customWidth="1"/>
    <col min="520" max="520" width="8.7109375" style="169" customWidth="1"/>
    <col min="521" max="522" width="8.5703125" style="169" customWidth="1"/>
    <col min="523" max="523" width="9.85546875" style="169" customWidth="1"/>
    <col min="524" max="525" width="6.42578125" style="169" customWidth="1"/>
    <col min="526" max="768" width="9.140625" style="169"/>
    <col min="769" max="769" width="5" style="169" customWidth="1"/>
    <col min="770" max="770" width="52.28515625" style="169" customWidth="1"/>
    <col min="771" max="771" width="5.5703125" style="169" customWidth="1"/>
    <col min="772" max="772" width="8.28515625" style="169" customWidth="1"/>
    <col min="773" max="773" width="8.7109375" style="169" customWidth="1"/>
    <col min="774" max="774" width="9.140625" style="169"/>
    <col min="775" max="775" width="7.5703125" style="169" customWidth="1"/>
    <col min="776" max="776" width="8.7109375" style="169" customWidth="1"/>
    <col min="777" max="778" width="8.5703125" style="169" customWidth="1"/>
    <col min="779" max="779" width="9.85546875" style="169" customWidth="1"/>
    <col min="780" max="781" width="6.42578125" style="169" customWidth="1"/>
    <col min="782" max="1024" width="9.140625" style="169"/>
    <col min="1025" max="1025" width="5" style="169" customWidth="1"/>
    <col min="1026" max="1026" width="52.28515625" style="169" customWidth="1"/>
    <col min="1027" max="1027" width="5.5703125" style="169" customWidth="1"/>
    <col min="1028" max="1028" width="8.28515625" style="169" customWidth="1"/>
    <col min="1029" max="1029" width="8.7109375" style="169" customWidth="1"/>
    <col min="1030" max="1030" width="9.140625" style="169"/>
    <col min="1031" max="1031" width="7.5703125" style="169" customWidth="1"/>
    <col min="1032" max="1032" width="8.7109375" style="169" customWidth="1"/>
    <col min="1033" max="1034" width="8.5703125" style="169" customWidth="1"/>
    <col min="1035" max="1035" width="9.85546875" style="169" customWidth="1"/>
    <col min="1036" max="1037" width="6.42578125" style="169" customWidth="1"/>
    <col min="1038" max="1280" width="9.140625" style="169"/>
    <col min="1281" max="1281" width="5" style="169" customWidth="1"/>
    <col min="1282" max="1282" width="52.28515625" style="169" customWidth="1"/>
    <col min="1283" max="1283" width="5.5703125" style="169" customWidth="1"/>
    <col min="1284" max="1284" width="8.28515625" style="169" customWidth="1"/>
    <col min="1285" max="1285" width="8.7109375" style="169" customWidth="1"/>
    <col min="1286" max="1286" width="9.140625" style="169"/>
    <col min="1287" max="1287" width="7.5703125" style="169" customWidth="1"/>
    <col min="1288" max="1288" width="8.7109375" style="169" customWidth="1"/>
    <col min="1289" max="1290" width="8.5703125" style="169" customWidth="1"/>
    <col min="1291" max="1291" width="9.85546875" style="169" customWidth="1"/>
    <col min="1292" max="1293" width="6.42578125" style="169" customWidth="1"/>
    <col min="1294" max="1536" width="9.140625" style="169"/>
    <col min="1537" max="1537" width="5" style="169" customWidth="1"/>
    <col min="1538" max="1538" width="52.28515625" style="169" customWidth="1"/>
    <col min="1539" max="1539" width="5.5703125" style="169" customWidth="1"/>
    <col min="1540" max="1540" width="8.28515625" style="169" customWidth="1"/>
    <col min="1541" max="1541" width="8.7109375" style="169" customWidth="1"/>
    <col min="1542" max="1542" width="9.140625" style="169"/>
    <col min="1543" max="1543" width="7.5703125" style="169" customWidth="1"/>
    <col min="1544" max="1544" width="8.7109375" style="169" customWidth="1"/>
    <col min="1545" max="1546" width="8.5703125" style="169" customWidth="1"/>
    <col min="1547" max="1547" width="9.85546875" style="169" customWidth="1"/>
    <col min="1548" max="1549" width="6.42578125" style="169" customWidth="1"/>
    <col min="1550" max="1792" width="9.140625" style="169"/>
    <col min="1793" max="1793" width="5" style="169" customWidth="1"/>
    <col min="1794" max="1794" width="52.28515625" style="169" customWidth="1"/>
    <col min="1795" max="1795" width="5.5703125" style="169" customWidth="1"/>
    <col min="1796" max="1796" width="8.28515625" style="169" customWidth="1"/>
    <col min="1797" max="1797" width="8.7109375" style="169" customWidth="1"/>
    <col min="1798" max="1798" width="9.140625" style="169"/>
    <col min="1799" max="1799" width="7.5703125" style="169" customWidth="1"/>
    <col min="1800" max="1800" width="8.7109375" style="169" customWidth="1"/>
    <col min="1801" max="1802" width="8.5703125" style="169" customWidth="1"/>
    <col min="1803" max="1803" width="9.85546875" style="169" customWidth="1"/>
    <col min="1804" max="1805" width="6.42578125" style="169" customWidth="1"/>
    <col min="1806" max="2048" width="9.140625" style="169"/>
    <col min="2049" max="2049" width="5" style="169" customWidth="1"/>
    <col min="2050" max="2050" width="52.28515625" style="169" customWidth="1"/>
    <col min="2051" max="2051" width="5.5703125" style="169" customWidth="1"/>
    <col min="2052" max="2052" width="8.28515625" style="169" customWidth="1"/>
    <col min="2053" max="2053" width="8.7109375" style="169" customWidth="1"/>
    <col min="2054" max="2054" width="9.140625" style="169"/>
    <col min="2055" max="2055" width="7.5703125" style="169" customWidth="1"/>
    <col min="2056" max="2056" width="8.7109375" style="169" customWidth="1"/>
    <col min="2057" max="2058" width="8.5703125" style="169" customWidth="1"/>
    <col min="2059" max="2059" width="9.85546875" style="169" customWidth="1"/>
    <col min="2060" max="2061" width="6.42578125" style="169" customWidth="1"/>
    <col min="2062" max="2304" width="9.140625" style="169"/>
    <col min="2305" max="2305" width="5" style="169" customWidth="1"/>
    <col min="2306" max="2306" width="52.28515625" style="169" customWidth="1"/>
    <col min="2307" max="2307" width="5.5703125" style="169" customWidth="1"/>
    <col min="2308" max="2308" width="8.28515625" style="169" customWidth="1"/>
    <col min="2309" max="2309" width="8.7109375" style="169" customWidth="1"/>
    <col min="2310" max="2310" width="9.140625" style="169"/>
    <col min="2311" max="2311" width="7.5703125" style="169" customWidth="1"/>
    <col min="2312" max="2312" width="8.7109375" style="169" customWidth="1"/>
    <col min="2313" max="2314" width="8.5703125" style="169" customWidth="1"/>
    <col min="2315" max="2315" width="9.85546875" style="169" customWidth="1"/>
    <col min="2316" max="2317" width="6.42578125" style="169" customWidth="1"/>
    <col min="2318" max="2560" width="9.140625" style="169"/>
    <col min="2561" max="2561" width="5" style="169" customWidth="1"/>
    <col min="2562" max="2562" width="52.28515625" style="169" customWidth="1"/>
    <col min="2563" max="2563" width="5.5703125" style="169" customWidth="1"/>
    <col min="2564" max="2564" width="8.28515625" style="169" customWidth="1"/>
    <col min="2565" max="2565" width="8.7109375" style="169" customWidth="1"/>
    <col min="2566" max="2566" width="9.140625" style="169"/>
    <col min="2567" max="2567" width="7.5703125" style="169" customWidth="1"/>
    <col min="2568" max="2568" width="8.7109375" style="169" customWidth="1"/>
    <col min="2569" max="2570" width="8.5703125" style="169" customWidth="1"/>
    <col min="2571" max="2571" width="9.85546875" style="169" customWidth="1"/>
    <col min="2572" max="2573" width="6.42578125" style="169" customWidth="1"/>
    <col min="2574" max="2816" width="9.140625" style="169"/>
    <col min="2817" max="2817" width="5" style="169" customWidth="1"/>
    <col min="2818" max="2818" width="52.28515625" style="169" customWidth="1"/>
    <col min="2819" max="2819" width="5.5703125" style="169" customWidth="1"/>
    <col min="2820" max="2820" width="8.28515625" style="169" customWidth="1"/>
    <col min="2821" max="2821" width="8.7109375" style="169" customWidth="1"/>
    <col min="2822" max="2822" width="9.140625" style="169"/>
    <col min="2823" max="2823" width="7.5703125" style="169" customWidth="1"/>
    <col min="2824" max="2824" width="8.7109375" style="169" customWidth="1"/>
    <col min="2825" max="2826" width="8.5703125" style="169" customWidth="1"/>
    <col min="2827" max="2827" width="9.85546875" style="169" customWidth="1"/>
    <col min="2828" max="2829" width="6.42578125" style="169" customWidth="1"/>
    <col min="2830" max="3072" width="9.140625" style="169"/>
    <col min="3073" max="3073" width="5" style="169" customWidth="1"/>
    <col min="3074" max="3074" width="52.28515625" style="169" customWidth="1"/>
    <col min="3075" max="3075" width="5.5703125" style="169" customWidth="1"/>
    <col min="3076" max="3076" width="8.28515625" style="169" customWidth="1"/>
    <col min="3077" max="3077" width="8.7109375" style="169" customWidth="1"/>
    <col min="3078" max="3078" width="9.140625" style="169"/>
    <col min="3079" max="3079" width="7.5703125" style="169" customWidth="1"/>
    <col min="3080" max="3080" width="8.7109375" style="169" customWidth="1"/>
    <col min="3081" max="3082" width="8.5703125" style="169" customWidth="1"/>
    <col min="3083" max="3083" width="9.85546875" style="169" customWidth="1"/>
    <col min="3084" max="3085" width="6.42578125" style="169" customWidth="1"/>
    <col min="3086" max="3328" width="9.140625" style="169"/>
    <col min="3329" max="3329" width="5" style="169" customWidth="1"/>
    <col min="3330" max="3330" width="52.28515625" style="169" customWidth="1"/>
    <col min="3331" max="3331" width="5.5703125" style="169" customWidth="1"/>
    <col min="3332" max="3332" width="8.28515625" style="169" customWidth="1"/>
    <col min="3333" max="3333" width="8.7109375" style="169" customWidth="1"/>
    <col min="3334" max="3334" width="9.140625" style="169"/>
    <col min="3335" max="3335" width="7.5703125" style="169" customWidth="1"/>
    <col min="3336" max="3336" width="8.7109375" style="169" customWidth="1"/>
    <col min="3337" max="3338" width="8.5703125" style="169" customWidth="1"/>
    <col min="3339" max="3339" width="9.85546875" style="169" customWidth="1"/>
    <col min="3340" max="3341" width="6.42578125" style="169" customWidth="1"/>
    <col min="3342" max="3584" width="9.140625" style="169"/>
    <col min="3585" max="3585" width="5" style="169" customWidth="1"/>
    <col min="3586" max="3586" width="52.28515625" style="169" customWidth="1"/>
    <col min="3587" max="3587" width="5.5703125" style="169" customWidth="1"/>
    <col min="3588" max="3588" width="8.28515625" style="169" customWidth="1"/>
    <col min="3589" max="3589" width="8.7109375" style="169" customWidth="1"/>
    <col min="3590" max="3590" width="9.140625" style="169"/>
    <col min="3591" max="3591" width="7.5703125" style="169" customWidth="1"/>
    <col min="3592" max="3592" width="8.7109375" style="169" customWidth="1"/>
    <col min="3593" max="3594" width="8.5703125" style="169" customWidth="1"/>
    <col min="3595" max="3595" width="9.85546875" style="169" customWidth="1"/>
    <col min="3596" max="3597" width="6.42578125" style="169" customWidth="1"/>
    <col min="3598" max="3840" width="9.140625" style="169"/>
    <col min="3841" max="3841" width="5" style="169" customWidth="1"/>
    <col min="3842" max="3842" width="52.28515625" style="169" customWidth="1"/>
    <col min="3843" max="3843" width="5.5703125" style="169" customWidth="1"/>
    <col min="3844" max="3844" width="8.28515625" style="169" customWidth="1"/>
    <col min="3845" max="3845" width="8.7109375" style="169" customWidth="1"/>
    <col min="3846" max="3846" width="9.140625" style="169"/>
    <col min="3847" max="3847" width="7.5703125" style="169" customWidth="1"/>
    <col min="3848" max="3848" width="8.7109375" style="169" customWidth="1"/>
    <col min="3849" max="3850" width="8.5703125" style="169" customWidth="1"/>
    <col min="3851" max="3851" width="9.85546875" style="169" customWidth="1"/>
    <col min="3852" max="3853" width="6.42578125" style="169" customWidth="1"/>
    <col min="3854" max="4096" width="9.140625" style="169"/>
    <col min="4097" max="4097" width="5" style="169" customWidth="1"/>
    <col min="4098" max="4098" width="52.28515625" style="169" customWidth="1"/>
    <col min="4099" max="4099" width="5.5703125" style="169" customWidth="1"/>
    <col min="4100" max="4100" width="8.28515625" style="169" customWidth="1"/>
    <col min="4101" max="4101" width="8.7109375" style="169" customWidth="1"/>
    <col min="4102" max="4102" width="9.140625" style="169"/>
    <col min="4103" max="4103" width="7.5703125" style="169" customWidth="1"/>
    <col min="4104" max="4104" width="8.7109375" style="169" customWidth="1"/>
    <col min="4105" max="4106" width="8.5703125" style="169" customWidth="1"/>
    <col min="4107" max="4107" width="9.85546875" style="169" customWidth="1"/>
    <col min="4108" max="4109" width="6.42578125" style="169" customWidth="1"/>
    <col min="4110" max="4352" width="9.140625" style="169"/>
    <col min="4353" max="4353" width="5" style="169" customWidth="1"/>
    <col min="4354" max="4354" width="52.28515625" style="169" customWidth="1"/>
    <col min="4355" max="4355" width="5.5703125" style="169" customWidth="1"/>
    <col min="4356" max="4356" width="8.28515625" style="169" customWidth="1"/>
    <col min="4357" max="4357" width="8.7109375" style="169" customWidth="1"/>
    <col min="4358" max="4358" width="9.140625" style="169"/>
    <col min="4359" max="4359" width="7.5703125" style="169" customWidth="1"/>
    <col min="4360" max="4360" width="8.7109375" style="169" customWidth="1"/>
    <col min="4361" max="4362" width="8.5703125" style="169" customWidth="1"/>
    <col min="4363" max="4363" width="9.85546875" style="169" customWidth="1"/>
    <col min="4364" max="4365" width="6.42578125" style="169" customWidth="1"/>
    <col min="4366" max="4608" width="9.140625" style="169"/>
    <col min="4609" max="4609" width="5" style="169" customWidth="1"/>
    <col min="4610" max="4610" width="52.28515625" style="169" customWidth="1"/>
    <col min="4611" max="4611" width="5.5703125" style="169" customWidth="1"/>
    <col min="4612" max="4612" width="8.28515625" style="169" customWidth="1"/>
    <col min="4613" max="4613" width="8.7109375" style="169" customWidth="1"/>
    <col min="4614" max="4614" width="9.140625" style="169"/>
    <col min="4615" max="4615" width="7.5703125" style="169" customWidth="1"/>
    <col min="4616" max="4616" width="8.7109375" style="169" customWidth="1"/>
    <col min="4617" max="4618" width="8.5703125" style="169" customWidth="1"/>
    <col min="4619" max="4619" width="9.85546875" style="169" customWidth="1"/>
    <col min="4620" max="4621" width="6.42578125" style="169" customWidth="1"/>
    <col min="4622" max="4864" width="9.140625" style="169"/>
    <col min="4865" max="4865" width="5" style="169" customWidth="1"/>
    <col min="4866" max="4866" width="52.28515625" style="169" customWidth="1"/>
    <col min="4867" max="4867" width="5.5703125" style="169" customWidth="1"/>
    <col min="4868" max="4868" width="8.28515625" style="169" customWidth="1"/>
    <col min="4869" max="4869" width="8.7109375" style="169" customWidth="1"/>
    <col min="4870" max="4870" width="9.140625" style="169"/>
    <col min="4871" max="4871" width="7.5703125" style="169" customWidth="1"/>
    <col min="4872" max="4872" width="8.7109375" style="169" customWidth="1"/>
    <col min="4873" max="4874" width="8.5703125" style="169" customWidth="1"/>
    <col min="4875" max="4875" width="9.85546875" style="169" customWidth="1"/>
    <col min="4876" max="4877" width="6.42578125" style="169" customWidth="1"/>
    <col min="4878" max="5120" width="9.140625" style="169"/>
    <col min="5121" max="5121" width="5" style="169" customWidth="1"/>
    <col min="5122" max="5122" width="52.28515625" style="169" customWidth="1"/>
    <col min="5123" max="5123" width="5.5703125" style="169" customWidth="1"/>
    <col min="5124" max="5124" width="8.28515625" style="169" customWidth="1"/>
    <col min="5125" max="5125" width="8.7109375" style="169" customWidth="1"/>
    <col min="5126" max="5126" width="9.140625" style="169"/>
    <col min="5127" max="5127" width="7.5703125" style="169" customWidth="1"/>
    <col min="5128" max="5128" width="8.7109375" style="169" customWidth="1"/>
    <col min="5129" max="5130" width="8.5703125" style="169" customWidth="1"/>
    <col min="5131" max="5131" width="9.85546875" style="169" customWidth="1"/>
    <col min="5132" max="5133" width="6.42578125" style="169" customWidth="1"/>
    <col min="5134" max="5376" width="9.140625" style="169"/>
    <col min="5377" max="5377" width="5" style="169" customWidth="1"/>
    <col min="5378" max="5378" width="52.28515625" style="169" customWidth="1"/>
    <col min="5379" max="5379" width="5.5703125" style="169" customWidth="1"/>
    <col min="5380" max="5380" width="8.28515625" style="169" customWidth="1"/>
    <col min="5381" max="5381" width="8.7109375" style="169" customWidth="1"/>
    <col min="5382" max="5382" width="9.140625" style="169"/>
    <col min="5383" max="5383" width="7.5703125" style="169" customWidth="1"/>
    <col min="5384" max="5384" width="8.7109375" style="169" customWidth="1"/>
    <col min="5385" max="5386" width="8.5703125" style="169" customWidth="1"/>
    <col min="5387" max="5387" width="9.85546875" style="169" customWidth="1"/>
    <col min="5388" max="5389" width="6.42578125" style="169" customWidth="1"/>
    <col min="5390" max="5632" width="9.140625" style="169"/>
    <col min="5633" max="5633" width="5" style="169" customWidth="1"/>
    <col min="5634" max="5634" width="52.28515625" style="169" customWidth="1"/>
    <col min="5635" max="5635" width="5.5703125" style="169" customWidth="1"/>
    <col min="5636" max="5636" width="8.28515625" style="169" customWidth="1"/>
    <col min="5637" max="5637" width="8.7109375" style="169" customWidth="1"/>
    <col min="5638" max="5638" width="9.140625" style="169"/>
    <col min="5639" max="5639" width="7.5703125" style="169" customWidth="1"/>
    <col min="5640" max="5640" width="8.7109375" style="169" customWidth="1"/>
    <col min="5641" max="5642" width="8.5703125" style="169" customWidth="1"/>
    <col min="5643" max="5643" width="9.85546875" style="169" customWidth="1"/>
    <col min="5644" max="5645" width="6.42578125" style="169" customWidth="1"/>
    <col min="5646" max="5888" width="9.140625" style="169"/>
    <col min="5889" max="5889" width="5" style="169" customWidth="1"/>
    <col min="5890" max="5890" width="52.28515625" style="169" customWidth="1"/>
    <col min="5891" max="5891" width="5.5703125" style="169" customWidth="1"/>
    <col min="5892" max="5892" width="8.28515625" style="169" customWidth="1"/>
    <col min="5893" max="5893" width="8.7109375" style="169" customWidth="1"/>
    <col min="5894" max="5894" width="9.140625" style="169"/>
    <col min="5895" max="5895" width="7.5703125" style="169" customWidth="1"/>
    <col min="5896" max="5896" width="8.7109375" style="169" customWidth="1"/>
    <col min="5897" max="5898" width="8.5703125" style="169" customWidth="1"/>
    <col min="5899" max="5899" width="9.85546875" style="169" customWidth="1"/>
    <col min="5900" max="5901" width="6.42578125" style="169" customWidth="1"/>
    <col min="5902" max="6144" width="9.140625" style="169"/>
    <col min="6145" max="6145" width="5" style="169" customWidth="1"/>
    <col min="6146" max="6146" width="52.28515625" style="169" customWidth="1"/>
    <col min="6147" max="6147" width="5.5703125" style="169" customWidth="1"/>
    <col min="6148" max="6148" width="8.28515625" style="169" customWidth="1"/>
    <col min="6149" max="6149" width="8.7109375" style="169" customWidth="1"/>
    <col min="6150" max="6150" width="9.140625" style="169"/>
    <col min="6151" max="6151" width="7.5703125" style="169" customWidth="1"/>
    <col min="6152" max="6152" width="8.7109375" style="169" customWidth="1"/>
    <col min="6153" max="6154" width="8.5703125" style="169" customWidth="1"/>
    <col min="6155" max="6155" width="9.85546875" style="169" customWidth="1"/>
    <col min="6156" max="6157" width="6.42578125" style="169" customWidth="1"/>
    <col min="6158" max="6400" width="9.140625" style="169"/>
    <col min="6401" max="6401" width="5" style="169" customWidth="1"/>
    <col min="6402" max="6402" width="52.28515625" style="169" customWidth="1"/>
    <col min="6403" max="6403" width="5.5703125" style="169" customWidth="1"/>
    <col min="6404" max="6404" width="8.28515625" style="169" customWidth="1"/>
    <col min="6405" max="6405" width="8.7109375" style="169" customWidth="1"/>
    <col min="6406" max="6406" width="9.140625" style="169"/>
    <col min="6407" max="6407" width="7.5703125" style="169" customWidth="1"/>
    <col min="6408" max="6408" width="8.7109375" style="169" customWidth="1"/>
    <col min="6409" max="6410" width="8.5703125" style="169" customWidth="1"/>
    <col min="6411" max="6411" width="9.85546875" style="169" customWidth="1"/>
    <col min="6412" max="6413" width="6.42578125" style="169" customWidth="1"/>
    <col min="6414" max="6656" width="9.140625" style="169"/>
    <col min="6657" max="6657" width="5" style="169" customWidth="1"/>
    <col min="6658" max="6658" width="52.28515625" style="169" customWidth="1"/>
    <col min="6659" max="6659" width="5.5703125" style="169" customWidth="1"/>
    <col min="6660" max="6660" width="8.28515625" style="169" customWidth="1"/>
    <col min="6661" max="6661" width="8.7109375" style="169" customWidth="1"/>
    <col min="6662" max="6662" width="9.140625" style="169"/>
    <col min="6663" max="6663" width="7.5703125" style="169" customWidth="1"/>
    <col min="6664" max="6664" width="8.7109375" style="169" customWidth="1"/>
    <col min="6665" max="6666" width="8.5703125" style="169" customWidth="1"/>
    <col min="6667" max="6667" width="9.85546875" style="169" customWidth="1"/>
    <col min="6668" max="6669" width="6.42578125" style="169" customWidth="1"/>
    <col min="6670" max="6912" width="9.140625" style="169"/>
    <col min="6913" max="6913" width="5" style="169" customWidth="1"/>
    <col min="6914" max="6914" width="52.28515625" style="169" customWidth="1"/>
    <col min="6915" max="6915" width="5.5703125" style="169" customWidth="1"/>
    <col min="6916" max="6916" width="8.28515625" style="169" customWidth="1"/>
    <col min="6917" max="6917" width="8.7109375" style="169" customWidth="1"/>
    <col min="6918" max="6918" width="9.140625" style="169"/>
    <col min="6919" max="6919" width="7.5703125" style="169" customWidth="1"/>
    <col min="6920" max="6920" width="8.7109375" style="169" customWidth="1"/>
    <col min="6921" max="6922" width="8.5703125" style="169" customWidth="1"/>
    <col min="6923" max="6923" width="9.85546875" style="169" customWidth="1"/>
    <col min="6924" max="6925" width="6.42578125" style="169" customWidth="1"/>
    <col min="6926" max="7168" width="9.140625" style="169"/>
    <col min="7169" max="7169" width="5" style="169" customWidth="1"/>
    <col min="7170" max="7170" width="52.28515625" style="169" customWidth="1"/>
    <col min="7171" max="7171" width="5.5703125" style="169" customWidth="1"/>
    <col min="7172" max="7172" width="8.28515625" style="169" customWidth="1"/>
    <col min="7173" max="7173" width="8.7109375" style="169" customWidth="1"/>
    <col min="7174" max="7174" width="9.140625" style="169"/>
    <col min="7175" max="7175" width="7.5703125" style="169" customWidth="1"/>
    <col min="7176" max="7176" width="8.7109375" style="169" customWidth="1"/>
    <col min="7177" max="7178" width="8.5703125" style="169" customWidth="1"/>
    <col min="7179" max="7179" width="9.85546875" style="169" customWidth="1"/>
    <col min="7180" max="7181" width="6.42578125" style="169" customWidth="1"/>
    <col min="7182" max="7424" width="9.140625" style="169"/>
    <col min="7425" max="7425" width="5" style="169" customWidth="1"/>
    <col min="7426" max="7426" width="52.28515625" style="169" customWidth="1"/>
    <col min="7427" max="7427" width="5.5703125" style="169" customWidth="1"/>
    <col min="7428" max="7428" width="8.28515625" style="169" customWidth="1"/>
    <col min="7429" max="7429" width="8.7109375" style="169" customWidth="1"/>
    <col min="7430" max="7430" width="9.140625" style="169"/>
    <col min="7431" max="7431" width="7.5703125" style="169" customWidth="1"/>
    <col min="7432" max="7432" width="8.7109375" style="169" customWidth="1"/>
    <col min="7433" max="7434" width="8.5703125" style="169" customWidth="1"/>
    <col min="7435" max="7435" width="9.85546875" style="169" customWidth="1"/>
    <col min="7436" max="7437" width="6.42578125" style="169" customWidth="1"/>
    <col min="7438" max="7680" width="9.140625" style="169"/>
    <col min="7681" max="7681" width="5" style="169" customWidth="1"/>
    <col min="7682" max="7682" width="52.28515625" style="169" customWidth="1"/>
    <col min="7683" max="7683" width="5.5703125" style="169" customWidth="1"/>
    <col min="7684" max="7684" width="8.28515625" style="169" customWidth="1"/>
    <col min="7685" max="7685" width="8.7109375" style="169" customWidth="1"/>
    <col min="7686" max="7686" width="9.140625" style="169"/>
    <col min="7687" max="7687" width="7.5703125" style="169" customWidth="1"/>
    <col min="7688" max="7688" width="8.7109375" style="169" customWidth="1"/>
    <col min="7689" max="7690" width="8.5703125" style="169" customWidth="1"/>
    <col min="7691" max="7691" width="9.85546875" style="169" customWidth="1"/>
    <col min="7692" max="7693" width="6.42578125" style="169" customWidth="1"/>
    <col min="7694" max="7936" width="9.140625" style="169"/>
    <col min="7937" max="7937" width="5" style="169" customWidth="1"/>
    <col min="7938" max="7938" width="52.28515625" style="169" customWidth="1"/>
    <col min="7939" max="7939" width="5.5703125" style="169" customWidth="1"/>
    <col min="7940" max="7940" width="8.28515625" style="169" customWidth="1"/>
    <col min="7941" max="7941" width="8.7109375" style="169" customWidth="1"/>
    <col min="7942" max="7942" width="9.140625" style="169"/>
    <col min="7943" max="7943" width="7.5703125" style="169" customWidth="1"/>
    <col min="7944" max="7944" width="8.7109375" style="169" customWidth="1"/>
    <col min="7945" max="7946" width="8.5703125" style="169" customWidth="1"/>
    <col min="7947" max="7947" width="9.85546875" style="169" customWidth="1"/>
    <col min="7948" max="7949" width="6.42578125" style="169" customWidth="1"/>
    <col min="7950" max="8192" width="9.140625" style="169"/>
    <col min="8193" max="8193" width="5" style="169" customWidth="1"/>
    <col min="8194" max="8194" width="52.28515625" style="169" customWidth="1"/>
    <col min="8195" max="8195" width="5.5703125" style="169" customWidth="1"/>
    <col min="8196" max="8196" width="8.28515625" style="169" customWidth="1"/>
    <col min="8197" max="8197" width="8.7109375" style="169" customWidth="1"/>
    <col min="8198" max="8198" width="9.140625" style="169"/>
    <col min="8199" max="8199" width="7.5703125" style="169" customWidth="1"/>
    <col min="8200" max="8200" width="8.7109375" style="169" customWidth="1"/>
    <col min="8201" max="8202" width="8.5703125" style="169" customWidth="1"/>
    <col min="8203" max="8203" width="9.85546875" style="169" customWidth="1"/>
    <col min="8204" max="8205" width="6.42578125" style="169" customWidth="1"/>
    <col min="8206" max="8448" width="9.140625" style="169"/>
    <col min="8449" max="8449" width="5" style="169" customWidth="1"/>
    <col min="8450" max="8450" width="52.28515625" style="169" customWidth="1"/>
    <col min="8451" max="8451" width="5.5703125" style="169" customWidth="1"/>
    <col min="8452" max="8452" width="8.28515625" style="169" customWidth="1"/>
    <col min="8453" max="8453" width="8.7109375" style="169" customWidth="1"/>
    <col min="8454" max="8454" width="9.140625" style="169"/>
    <col min="8455" max="8455" width="7.5703125" style="169" customWidth="1"/>
    <col min="8456" max="8456" width="8.7109375" style="169" customWidth="1"/>
    <col min="8457" max="8458" width="8.5703125" style="169" customWidth="1"/>
    <col min="8459" max="8459" width="9.85546875" style="169" customWidth="1"/>
    <col min="8460" max="8461" width="6.42578125" style="169" customWidth="1"/>
    <col min="8462" max="8704" width="9.140625" style="169"/>
    <col min="8705" max="8705" width="5" style="169" customWidth="1"/>
    <col min="8706" max="8706" width="52.28515625" style="169" customWidth="1"/>
    <col min="8707" max="8707" width="5.5703125" style="169" customWidth="1"/>
    <col min="8708" max="8708" width="8.28515625" style="169" customWidth="1"/>
    <col min="8709" max="8709" width="8.7109375" style="169" customWidth="1"/>
    <col min="8710" max="8710" width="9.140625" style="169"/>
    <col min="8711" max="8711" width="7.5703125" style="169" customWidth="1"/>
    <col min="8712" max="8712" width="8.7109375" style="169" customWidth="1"/>
    <col min="8713" max="8714" width="8.5703125" style="169" customWidth="1"/>
    <col min="8715" max="8715" width="9.85546875" style="169" customWidth="1"/>
    <col min="8716" max="8717" width="6.42578125" style="169" customWidth="1"/>
    <col min="8718" max="8960" width="9.140625" style="169"/>
    <col min="8961" max="8961" width="5" style="169" customWidth="1"/>
    <col min="8962" max="8962" width="52.28515625" style="169" customWidth="1"/>
    <col min="8963" max="8963" width="5.5703125" style="169" customWidth="1"/>
    <col min="8964" max="8964" width="8.28515625" style="169" customWidth="1"/>
    <col min="8965" max="8965" width="8.7109375" style="169" customWidth="1"/>
    <col min="8966" max="8966" width="9.140625" style="169"/>
    <col min="8967" max="8967" width="7.5703125" style="169" customWidth="1"/>
    <col min="8968" max="8968" width="8.7109375" style="169" customWidth="1"/>
    <col min="8969" max="8970" width="8.5703125" style="169" customWidth="1"/>
    <col min="8971" max="8971" width="9.85546875" style="169" customWidth="1"/>
    <col min="8972" max="8973" width="6.42578125" style="169" customWidth="1"/>
    <col min="8974" max="9216" width="9.140625" style="169"/>
    <col min="9217" max="9217" width="5" style="169" customWidth="1"/>
    <col min="9218" max="9218" width="52.28515625" style="169" customWidth="1"/>
    <col min="9219" max="9219" width="5.5703125" style="169" customWidth="1"/>
    <col min="9220" max="9220" width="8.28515625" style="169" customWidth="1"/>
    <col min="9221" max="9221" width="8.7109375" style="169" customWidth="1"/>
    <col min="9222" max="9222" width="9.140625" style="169"/>
    <col min="9223" max="9223" width="7.5703125" style="169" customWidth="1"/>
    <col min="9224" max="9224" width="8.7109375" style="169" customWidth="1"/>
    <col min="9225" max="9226" width="8.5703125" style="169" customWidth="1"/>
    <col min="9227" max="9227" width="9.85546875" style="169" customWidth="1"/>
    <col min="9228" max="9229" width="6.42578125" style="169" customWidth="1"/>
    <col min="9230" max="9472" width="9.140625" style="169"/>
    <col min="9473" max="9473" width="5" style="169" customWidth="1"/>
    <col min="9474" max="9474" width="52.28515625" style="169" customWidth="1"/>
    <col min="9475" max="9475" width="5.5703125" style="169" customWidth="1"/>
    <col min="9476" max="9476" width="8.28515625" style="169" customWidth="1"/>
    <col min="9477" max="9477" width="8.7109375" style="169" customWidth="1"/>
    <col min="9478" max="9478" width="9.140625" style="169"/>
    <col min="9479" max="9479" width="7.5703125" style="169" customWidth="1"/>
    <col min="9480" max="9480" width="8.7109375" style="169" customWidth="1"/>
    <col min="9481" max="9482" width="8.5703125" style="169" customWidth="1"/>
    <col min="9483" max="9483" width="9.85546875" style="169" customWidth="1"/>
    <col min="9484" max="9485" width="6.42578125" style="169" customWidth="1"/>
    <col min="9486" max="9728" width="9.140625" style="169"/>
    <col min="9729" max="9729" width="5" style="169" customWidth="1"/>
    <col min="9730" max="9730" width="52.28515625" style="169" customWidth="1"/>
    <col min="9731" max="9731" width="5.5703125" style="169" customWidth="1"/>
    <col min="9732" max="9732" width="8.28515625" style="169" customWidth="1"/>
    <col min="9733" max="9733" width="8.7109375" style="169" customWidth="1"/>
    <col min="9734" max="9734" width="9.140625" style="169"/>
    <col min="9735" max="9735" width="7.5703125" style="169" customWidth="1"/>
    <col min="9736" max="9736" width="8.7109375" style="169" customWidth="1"/>
    <col min="9737" max="9738" width="8.5703125" style="169" customWidth="1"/>
    <col min="9739" max="9739" width="9.85546875" style="169" customWidth="1"/>
    <col min="9740" max="9741" width="6.42578125" style="169" customWidth="1"/>
    <col min="9742" max="9984" width="9.140625" style="169"/>
    <col min="9985" max="9985" width="5" style="169" customWidth="1"/>
    <col min="9986" max="9986" width="52.28515625" style="169" customWidth="1"/>
    <col min="9987" max="9987" width="5.5703125" style="169" customWidth="1"/>
    <col min="9988" max="9988" width="8.28515625" style="169" customWidth="1"/>
    <col min="9989" max="9989" width="8.7109375" style="169" customWidth="1"/>
    <col min="9990" max="9990" width="9.140625" style="169"/>
    <col min="9991" max="9991" width="7.5703125" style="169" customWidth="1"/>
    <col min="9992" max="9992" width="8.7109375" style="169" customWidth="1"/>
    <col min="9993" max="9994" width="8.5703125" style="169" customWidth="1"/>
    <col min="9995" max="9995" width="9.85546875" style="169" customWidth="1"/>
    <col min="9996" max="9997" width="6.42578125" style="169" customWidth="1"/>
    <col min="9998" max="10240" width="9.140625" style="169"/>
    <col min="10241" max="10241" width="5" style="169" customWidth="1"/>
    <col min="10242" max="10242" width="52.28515625" style="169" customWidth="1"/>
    <col min="10243" max="10243" width="5.5703125" style="169" customWidth="1"/>
    <col min="10244" max="10244" width="8.28515625" style="169" customWidth="1"/>
    <col min="10245" max="10245" width="8.7109375" style="169" customWidth="1"/>
    <col min="10246" max="10246" width="9.140625" style="169"/>
    <col min="10247" max="10247" width="7.5703125" style="169" customWidth="1"/>
    <col min="10248" max="10248" width="8.7109375" style="169" customWidth="1"/>
    <col min="10249" max="10250" width="8.5703125" style="169" customWidth="1"/>
    <col min="10251" max="10251" width="9.85546875" style="169" customWidth="1"/>
    <col min="10252" max="10253" width="6.42578125" style="169" customWidth="1"/>
    <col min="10254" max="10496" width="9.140625" style="169"/>
    <col min="10497" max="10497" width="5" style="169" customWidth="1"/>
    <col min="10498" max="10498" width="52.28515625" style="169" customWidth="1"/>
    <col min="10499" max="10499" width="5.5703125" style="169" customWidth="1"/>
    <col min="10500" max="10500" width="8.28515625" style="169" customWidth="1"/>
    <col min="10501" max="10501" width="8.7109375" style="169" customWidth="1"/>
    <col min="10502" max="10502" width="9.140625" style="169"/>
    <col min="10503" max="10503" width="7.5703125" style="169" customWidth="1"/>
    <col min="10504" max="10504" width="8.7109375" style="169" customWidth="1"/>
    <col min="10505" max="10506" width="8.5703125" style="169" customWidth="1"/>
    <col min="10507" max="10507" width="9.85546875" style="169" customWidth="1"/>
    <col min="10508" max="10509" width="6.42578125" style="169" customWidth="1"/>
    <col min="10510" max="10752" width="9.140625" style="169"/>
    <col min="10753" max="10753" width="5" style="169" customWidth="1"/>
    <col min="10754" max="10754" width="52.28515625" style="169" customWidth="1"/>
    <col min="10755" max="10755" width="5.5703125" style="169" customWidth="1"/>
    <col min="10756" max="10756" width="8.28515625" style="169" customWidth="1"/>
    <col min="10757" max="10757" width="8.7109375" style="169" customWidth="1"/>
    <col min="10758" max="10758" width="9.140625" style="169"/>
    <col min="10759" max="10759" width="7.5703125" style="169" customWidth="1"/>
    <col min="10760" max="10760" width="8.7109375" style="169" customWidth="1"/>
    <col min="10761" max="10762" width="8.5703125" style="169" customWidth="1"/>
    <col min="10763" max="10763" width="9.85546875" style="169" customWidth="1"/>
    <col min="10764" max="10765" width="6.42578125" style="169" customWidth="1"/>
    <col min="10766" max="11008" width="9.140625" style="169"/>
    <col min="11009" max="11009" width="5" style="169" customWidth="1"/>
    <col min="11010" max="11010" width="52.28515625" style="169" customWidth="1"/>
    <col min="11011" max="11011" width="5.5703125" style="169" customWidth="1"/>
    <col min="11012" max="11012" width="8.28515625" style="169" customWidth="1"/>
    <col min="11013" max="11013" width="8.7109375" style="169" customWidth="1"/>
    <col min="11014" max="11014" width="9.140625" style="169"/>
    <col min="11015" max="11015" width="7.5703125" style="169" customWidth="1"/>
    <col min="11016" max="11016" width="8.7109375" style="169" customWidth="1"/>
    <col min="11017" max="11018" width="8.5703125" style="169" customWidth="1"/>
    <col min="11019" max="11019" width="9.85546875" style="169" customWidth="1"/>
    <col min="11020" max="11021" width="6.42578125" style="169" customWidth="1"/>
    <col min="11022" max="11264" width="9.140625" style="169"/>
    <col min="11265" max="11265" width="5" style="169" customWidth="1"/>
    <col min="11266" max="11266" width="52.28515625" style="169" customWidth="1"/>
    <col min="11267" max="11267" width="5.5703125" style="169" customWidth="1"/>
    <col min="11268" max="11268" width="8.28515625" style="169" customWidth="1"/>
    <col min="11269" max="11269" width="8.7109375" style="169" customWidth="1"/>
    <col min="11270" max="11270" width="9.140625" style="169"/>
    <col min="11271" max="11271" width="7.5703125" style="169" customWidth="1"/>
    <col min="11272" max="11272" width="8.7109375" style="169" customWidth="1"/>
    <col min="11273" max="11274" width="8.5703125" style="169" customWidth="1"/>
    <col min="11275" max="11275" width="9.85546875" style="169" customWidth="1"/>
    <col min="11276" max="11277" width="6.42578125" style="169" customWidth="1"/>
    <col min="11278" max="11520" width="9.140625" style="169"/>
    <col min="11521" max="11521" width="5" style="169" customWidth="1"/>
    <col min="11522" max="11522" width="52.28515625" style="169" customWidth="1"/>
    <col min="11523" max="11523" width="5.5703125" style="169" customWidth="1"/>
    <col min="11524" max="11524" width="8.28515625" style="169" customWidth="1"/>
    <col min="11525" max="11525" width="8.7109375" style="169" customWidth="1"/>
    <col min="11526" max="11526" width="9.140625" style="169"/>
    <col min="11527" max="11527" width="7.5703125" style="169" customWidth="1"/>
    <col min="11528" max="11528" width="8.7109375" style="169" customWidth="1"/>
    <col min="11529" max="11530" width="8.5703125" style="169" customWidth="1"/>
    <col min="11531" max="11531" width="9.85546875" style="169" customWidth="1"/>
    <col min="11532" max="11533" width="6.42578125" style="169" customWidth="1"/>
    <col min="11534" max="11776" width="9.140625" style="169"/>
    <col min="11777" max="11777" width="5" style="169" customWidth="1"/>
    <col min="11778" max="11778" width="52.28515625" style="169" customWidth="1"/>
    <col min="11779" max="11779" width="5.5703125" style="169" customWidth="1"/>
    <col min="11780" max="11780" width="8.28515625" style="169" customWidth="1"/>
    <col min="11781" max="11781" width="8.7109375" style="169" customWidth="1"/>
    <col min="11782" max="11782" width="9.140625" style="169"/>
    <col min="11783" max="11783" width="7.5703125" style="169" customWidth="1"/>
    <col min="11784" max="11784" width="8.7109375" style="169" customWidth="1"/>
    <col min="11785" max="11786" width="8.5703125" style="169" customWidth="1"/>
    <col min="11787" max="11787" width="9.85546875" style="169" customWidth="1"/>
    <col min="11788" max="11789" width="6.42578125" style="169" customWidth="1"/>
    <col min="11790" max="12032" width="9.140625" style="169"/>
    <col min="12033" max="12033" width="5" style="169" customWidth="1"/>
    <col min="12034" max="12034" width="52.28515625" style="169" customWidth="1"/>
    <col min="12035" max="12035" width="5.5703125" style="169" customWidth="1"/>
    <col min="12036" max="12036" width="8.28515625" style="169" customWidth="1"/>
    <col min="12037" max="12037" width="8.7109375" style="169" customWidth="1"/>
    <col min="12038" max="12038" width="9.140625" style="169"/>
    <col min="12039" max="12039" width="7.5703125" style="169" customWidth="1"/>
    <col min="12040" max="12040" width="8.7109375" style="169" customWidth="1"/>
    <col min="12041" max="12042" width="8.5703125" style="169" customWidth="1"/>
    <col min="12043" max="12043" width="9.85546875" style="169" customWidth="1"/>
    <col min="12044" max="12045" width="6.42578125" style="169" customWidth="1"/>
    <col min="12046" max="12288" width="9.140625" style="169"/>
    <col min="12289" max="12289" width="5" style="169" customWidth="1"/>
    <col min="12290" max="12290" width="52.28515625" style="169" customWidth="1"/>
    <col min="12291" max="12291" width="5.5703125" style="169" customWidth="1"/>
    <col min="12292" max="12292" width="8.28515625" style="169" customWidth="1"/>
    <col min="12293" max="12293" width="8.7109375" style="169" customWidth="1"/>
    <col min="12294" max="12294" width="9.140625" style="169"/>
    <col min="12295" max="12295" width="7.5703125" style="169" customWidth="1"/>
    <col min="12296" max="12296" width="8.7109375" style="169" customWidth="1"/>
    <col min="12297" max="12298" width="8.5703125" style="169" customWidth="1"/>
    <col min="12299" max="12299" width="9.85546875" style="169" customWidth="1"/>
    <col min="12300" max="12301" width="6.42578125" style="169" customWidth="1"/>
    <col min="12302" max="12544" width="9.140625" style="169"/>
    <col min="12545" max="12545" width="5" style="169" customWidth="1"/>
    <col min="12546" max="12546" width="52.28515625" style="169" customWidth="1"/>
    <col min="12547" max="12547" width="5.5703125" style="169" customWidth="1"/>
    <col min="12548" max="12548" width="8.28515625" style="169" customWidth="1"/>
    <col min="12549" max="12549" width="8.7109375" style="169" customWidth="1"/>
    <col min="12550" max="12550" width="9.140625" style="169"/>
    <col min="12551" max="12551" width="7.5703125" style="169" customWidth="1"/>
    <col min="12552" max="12552" width="8.7109375" style="169" customWidth="1"/>
    <col min="12553" max="12554" width="8.5703125" style="169" customWidth="1"/>
    <col min="12555" max="12555" width="9.85546875" style="169" customWidth="1"/>
    <col min="12556" max="12557" width="6.42578125" style="169" customWidth="1"/>
    <col min="12558" max="12800" width="9.140625" style="169"/>
    <col min="12801" max="12801" width="5" style="169" customWidth="1"/>
    <col min="12802" max="12802" width="52.28515625" style="169" customWidth="1"/>
    <col min="12803" max="12803" width="5.5703125" style="169" customWidth="1"/>
    <col min="12804" max="12804" width="8.28515625" style="169" customWidth="1"/>
    <col min="12805" max="12805" width="8.7109375" style="169" customWidth="1"/>
    <col min="12806" max="12806" width="9.140625" style="169"/>
    <col min="12807" max="12807" width="7.5703125" style="169" customWidth="1"/>
    <col min="12808" max="12808" width="8.7109375" style="169" customWidth="1"/>
    <col min="12809" max="12810" width="8.5703125" style="169" customWidth="1"/>
    <col min="12811" max="12811" width="9.85546875" style="169" customWidth="1"/>
    <col min="12812" max="12813" width="6.42578125" style="169" customWidth="1"/>
    <col min="12814" max="13056" width="9.140625" style="169"/>
    <col min="13057" max="13057" width="5" style="169" customWidth="1"/>
    <col min="13058" max="13058" width="52.28515625" style="169" customWidth="1"/>
    <col min="13059" max="13059" width="5.5703125" style="169" customWidth="1"/>
    <col min="13060" max="13060" width="8.28515625" style="169" customWidth="1"/>
    <col min="13061" max="13061" width="8.7109375" style="169" customWidth="1"/>
    <col min="13062" max="13062" width="9.140625" style="169"/>
    <col min="13063" max="13063" width="7.5703125" style="169" customWidth="1"/>
    <col min="13064" max="13064" width="8.7109375" style="169" customWidth="1"/>
    <col min="13065" max="13066" width="8.5703125" style="169" customWidth="1"/>
    <col min="13067" max="13067" width="9.85546875" style="169" customWidth="1"/>
    <col min="13068" max="13069" width="6.42578125" style="169" customWidth="1"/>
    <col min="13070" max="13312" width="9.140625" style="169"/>
    <col min="13313" max="13313" width="5" style="169" customWidth="1"/>
    <col min="13314" max="13314" width="52.28515625" style="169" customWidth="1"/>
    <col min="13315" max="13315" width="5.5703125" style="169" customWidth="1"/>
    <col min="13316" max="13316" width="8.28515625" style="169" customWidth="1"/>
    <col min="13317" max="13317" width="8.7109375" style="169" customWidth="1"/>
    <col min="13318" max="13318" width="9.140625" style="169"/>
    <col min="13319" max="13319" width="7.5703125" style="169" customWidth="1"/>
    <col min="13320" max="13320" width="8.7109375" style="169" customWidth="1"/>
    <col min="13321" max="13322" width="8.5703125" style="169" customWidth="1"/>
    <col min="13323" max="13323" width="9.85546875" style="169" customWidth="1"/>
    <col min="13324" max="13325" width="6.42578125" style="169" customWidth="1"/>
    <col min="13326" max="13568" width="9.140625" style="169"/>
    <col min="13569" max="13569" width="5" style="169" customWidth="1"/>
    <col min="13570" max="13570" width="52.28515625" style="169" customWidth="1"/>
    <col min="13571" max="13571" width="5.5703125" style="169" customWidth="1"/>
    <col min="13572" max="13572" width="8.28515625" style="169" customWidth="1"/>
    <col min="13573" max="13573" width="8.7109375" style="169" customWidth="1"/>
    <col min="13574" max="13574" width="9.140625" style="169"/>
    <col min="13575" max="13575" width="7.5703125" style="169" customWidth="1"/>
    <col min="13576" max="13576" width="8.7109375" style="169" customWidth="1"/>
    <col min="13577" max="13578" width="8.5703125" style="169" customWidth="1"/>
    <col min="13579" max="13579" width="9.85546875" style="169" customWidth="1"/>
    <col min="13580" max="13581" width="6.42578125" style="169" customWidth="1"/>
    <col min="13582" max="13824" width="9.140625" style="169"/>
    <col min="13825" max="13825" width="5" style="169" customWidth="1"/>
    <col min="13826" max="13826" width="52.28515625" style="169" customWidth="1"/>
    <col min="13827" max="13827" width="5.5703125" style="169" customWidth="1"/>
    <col min="13828" max="13828" width="8.28515625" style="169" customWidth="1"/>
    <col min="13829" max="13829" width="8.7109375" style="169" customWidth="1"/>
    <col min="13830" max="13830" width="9.140625" style="169"/>
    <col min="13831" max="13831" width="7.5703125" style="169" customWidth="1"/>
    <col min="13832" max="13832" width="8.7109375" style="169" customWidth="1"/>
    <col min="13833" max="13834" width="8.5703125" style="169" customWidth="1"/>
    <col min="13835" max="13835" width="9.85546875" style="169" customWidth="1"/>
    <col min="13836" max="13837" width="6.42578125" style="169" customWidth="1"/>
    <col min="13838" max="14080" width="9.140625" style="169"/>
    <col min="14081" max="14081" width="5" style="169" customWidth="1"/>
    <col min="14082" max="14082" width="52.28515625" style="169" customWidth="1"/>
    <col min="14083" max="14083" width="5.5703125" style="169" customWidth="1"/>
    <col min="14084" max="14084" width="8.28515625" style="169" customWidth="1"/>
    <col min="14085" max="14085" width="8.7109375" style="169" customWidth="1"/>
    <col min="14086" max="14086" width="9.140625" style="169"/>
    <col min="14087" max="14087" width="7.5703125" style="169" customWidth="1"/>
    <col min="14088" max="14088" width="8.7109375" style="169" customWidth="1"/>
    <col min="14089" max="14090" width="8.5703125" style="169" customWidth="1"/>
    <col min="14091" max="14091" width="9.85546875" style="169" customWidth="1"/>
    <col min="14092" max="14093" width="6.42578125" style="169" customWidth="1"/>
    <col min="14094" max="14336" width="9.140625" style="169"/>
    <col min="14337" max="14337" width="5" style="169" customWidth="1"/>
    <col min="14338" max="14338" width="52.28515625" style="169" customWidth="1"/>
    <col min="14339" max="14339" width="5.5703125" style="169" customWidth="1"/>
    <col min="14340" max="14340" width="8.28515625" style="169" customWidth="1"/>
    <col min="14341" max="14341" width="8.7109375" style="169" customWidth="1"/>
    <col min="14342" max="14342" width="9.140625" style="169"/>
    <col min="14343" max="14343" width="7.5703125" style="169" customWidth="1"/>
    <col min="14344" max="14344" width="8.7109375" style="169" customWidth="1"/>
    <col min="14345" max="14346" width="8.5703125" style="169" customWidth="1"/>
    <col min="14347" max="14347" width="9.85546875" style="169" customWidth="1"/>
    <col min="14348" max="14349" width="6.42578125" style="169" customWidth="1"/>
    <col min="14350" max="14592" width="9.140625" style="169"/>
    <col min="14593" max="14593" width="5" style="169" customWidth="1"/>
    <col min="14594" max="14594" width="52.28515625" style="169" customWidth="1"/>
    <col min="14595" max="14595" width="5.5703125" style="169" customWidth="1"/>
    <col min="14596" max="14596" width="8.28515625" style="169" customWidth="1"/>
    <col min="14597" max="14597" width="8.7109375" style="169" customWidth="1"/>
    <col min="14598" max="14598" width="9.140625" style="169"/>
    <col min="14599" max="14599" width="7.5703125" style="169" customWidth="1"/>
    <col min="14600" max="14600" width="8.7109375" style="169" customWidth="1"/>
    <col min="14601" max="14602" width="8.5703125" style="169" customWidth="1"/>
    <col min="14603" max="14603" width="9.85546875" style="169" customWidth="1"/>
    <col min="14604" max="14605" width="6.42578125" style="169" customWidth="1"/>
    <col min="14606" max="14848" width="9.140625" style="169"/>
    <col min="14849" max="14849" width="5" style="169" customWidth="1"/>
    <col min="14850" max="14850" width="52.28515625" style="169" customWidth="1"/>
    <col min="14851" max="14851" width="5.5703125" style="169" customWidth="1"/>
    <col min="14852" max="14852" width="8.28515625" style="169" customWidth="1"/>
    <col min="14853" max="14853" width="8.7109375" style="169" customWidth="1"/>
    <col min="14854" max="14854" width="9.140625" style="169"/>
    <col min="14855" max="14855" width="7.5703125" style="169" customWidth="1"/>
    <col min="14856" max="14856" width="8.7109375" style="169" customWidth="1"/>
    <col min="14857" max="14858" width="8.5703125" style="169" customWidth="1"/>
    <col min="14859" max="14859" width="9.85546875" style="169" customWidth="1"/>
    <col min="14860" max="14861" width="6.42578125" style="169" customWidth="1"/>
    <col min="14862" max="15104" width="9.140625" style="169"/>
    <col min="15105" max="15105" width="5" style="169" customWidth="1"/>
    <col min="15106" max="15106" width="52.28515625" style="169" customWidth="1"/>
    <col min="15107" max="15107" width="5.5703125" style="169" customWidth="1"/>
    <col min="15108" max="15108" width="8.28515625" style="169" customWidth="1"/>
    <col min="15109" max="15109" width="8.7109375" style="169" customWidth="1"/>
    <col min="15110" max="15110" width="9.140625" style="169"/>
    <col min="15111" max="15111" width="7.5703125" style="169" customWidth="1"/>
    <col min="15112" max="15112" width="8.7109375" style="169" customWidth="1"/>
    <col min="15113" max="15114" width="8.5703125" style="169" customWidth="1"/>
    <col min="15115" max="15115" width="9.85546875" style="169" customWidth="1"/>
    <col min="15116" max="15117" width="6.42578125" style="169" customWidth="1"/>
    <col min="15118" max="15360" width="9.140625" style="169"/>
    <col min="15361" max="15361" width="5" style="169" customWidth="1"/>
    <col min="15362" max="15362" width="52.28515625" style="169" customWidth="1"/>
    <col min="15363" max="15363" width="5.5703125" style="169" customWidth="1"/>
    <col min="15364" max="15364" width="8.28515625" style="169" customWidth="1"/>
    <col min="15365" max="15365" width="8.7109375" style="169" customWidth="1"/>
    <col min="15366" max="15366" width="9.140625" style="169"/>
    <col min="15367" max="15367" width="7.5703125" style="169" customWidth="1"/>
    <col min="15368" max="15368" width="8.7109375" style="169" customWidth="1"/>
    <col min="15369" max="15370" width="8.5703125" style="169" customWidth="1"/>
    <col min="15371" max="15371" width="9.85546875" style="169" customWidth="1"/>
    <col min="15372" max="15373" width="6.42578125" style="169" customWidth="1"/>
    <col min="15374" max="15616" width="9.140625" style="169"/>
    <col min="15617" max="15617" width="5" style="169" customWidth="1"/>
    <col min="15618" max="15618" width="52.28515625" style="169" customWidth="1"/>
    <col min="15619" max="15619" width="5.5703125" style="169" customWidth="1"/>
    <col min="15620" max="15620" width="8.28515625" style="169" customWidth="1"/>
    <col min="15621" max="15621" width="8.7109375" style="169" customWidth="1"/>
    <col min="15622" max="15622" width="9.140625" style="169"/>
    <col min="15623" max="15623" width="7.5703125" style="169" customWidth="1"/>
    <col min="15624" max="15624" width="8.7109375" style="169" customWidth="1"/>
    <col min="15625" max="15626" width="8.5703125" style="169" customWidth="1"/>
    <col min="15627" max="15627" width="9.85546875" style="169" customWidth="1"/>
    <col min="15628" max="15629" width="6.42578125" style="169" customWidth="1"/>
    <col min="15630" max="15872" width="9.140625" style="169"/>
    <col min="15873" max="15873" width="5" style="169" customWidth="1"/>
    <col min="15874" max="15874" width="52.28515625" style="169" customWidth="1"/>
    <col min="15875" max="15875" width="5.5703125" style="169" customWidth="1"/>
    <col min="15876" max="15876" width="8.28515625" style="169" customWidth="1"/>
    <col min="15877" max="15877" width="8.7109375" style="169" customWidth="1"/>
    <col min="15878" max="15878" width="9.140625" style="169"/>
    <col min="15879" max="15879" width="7.5703125" style="169" customWidth="1"/>
    <col min="15880" max="15880" width="8.7109375" style="169" customWidth="1"/>
    <col min="15881" max="15882" width="8.5703125" style="169" customWidth="1"/>
    <col min="15883" max="15883" width="9.85546875" style="169" customWidth="1"/>
    <col min="15884" max="15885" width="6.42578125" style="169" customWidth="1"/>
    <col min="15886" max="16128" width="9.140625" style="169"/>
    <col min="16129" max="16129" width="5" style="169" customWidth="1"/>
    <col min="16130" max="16130" width="52.28515625" style="169" customWidth="1"/>
    <col min="16131" max="16131" width="5.5703125" style="169" customWidth="1"/>
    <col min="16132" max="16132" width="8.28515625" style="169" customWidth="1"/>
    <col min="16133" max="16133" width="8.7109375" style="169" customWidth="1"/>
    <col min="16134" max="16134" width="9.140625" style="169"/>
    <col min="16135" max="16135" width="7.5703125" style="169" customWidth="1"/>
    <col min="16136" max="16136" width="8.7109375" style="169" customWidth="1"/>
    <col min="16137" max="16138" width="8.5703125" style="169" customWidth="1"/>
    <col min="16139" max="16139" width="9.85546875" style="169" customWidth="1"/>
    <col min="16140" max="16141" width="6.42578125" style="169" customWidth="1"/>
    <col min="16142" max="16384" width="9.140625" style="169"/>
  </cols>
  <sheetData>
    <row r="1" spans="1:14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25.5" customHeight="1">
      <c r="A2" s="34"/>
      <c r="B2" s="283" t="s">
        <v>239</v>
      </c>
      <c r="C2" s="283"/>
      <c r="D2" s="283"/>
      <c r="E2" s="283"/>
      <c r="F2" s="283"/>
      <c r="G2" s="283"/>
      <c r="H2" s="283"/>
      <c r="I2" s="283"/>
      <c r="J2" s="283"/>
      <c r="K2" s="283"/>
    </row>
    <row r="3" spans="1:14">
      <c r="A3" s="170"/>
    </row>
    <row r="4" spans="1:14">
      <c r="A4" s="35"/>
      <c r="B4" s="36"/>
      <c r="C4" s="35"/>
      <c r="D4" s="35"/>
      <c r="E4" s="35"/>
      <c r="F4" s="35"/>
      <c r="G4" s="170"/>
      <c r="H4" s="175"/>
      <c r="I4" s="175"/>
      <c r="J4" s="175"/>
      <c r="K4" s="175"/>
    </row>
    <row r="5" spans="1:14" s="177" customFormat="1">
      <c r="A5" s="284" t="s">
        <v>172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176"/>
    </row>
    <row r="6" spans="1:14">
      <c r="A6" s="37"/>
      <c r="B6" s="38"/>
      <c r="C6" s="37"/>
      <c r="D6" s="37"/>
      <c r="E6" s="37"/>
      <c r="F6" s="37"/>
      <c r="G6" s="177"/>
    </row>
    <row r="7" spans="1:14" ht="15" customHeight="1">
      <c r="A7" s="35"/>
      <c r="B7" s="284" t="s">
        <v>127</v>
      </c>
      <c r="C7" s="284"/>
      <c r="D7" s="284"/>
      <c r="E7" s="284"/>
      <c r="F7" s="284"/>
      <c r="G7" s="284"/>
      <c r="H7" s="284"/>
      <c r="I7" s="284"/>
      <c r="J7" s="284"/>
      <c r="K7" s="284"/>
    </row>
    <row r="8" spans="1:14">
      <c r="A8" s="35"/>
      <c r="B8" s="39"/>
      <c r="F8" s="35"/>
      <c r="G8" s="35"/>
      <c r="H8" s="35"/>
      <c r="I8" s="35"/>
      <c r="J8" s="178"/>
      <c r="K8" s="179"/>
    </row>
    <row r="9" spans="1:14">
      <c r="A9" s="180"/>
      <c r="B9" s="285" t="s">
        <v>51</v>
      </c>
      <c r="C9" s="286"/>
      <c r="D9" s="287"/>
      <c r="E9" s="288" t="s">
        <v>52</v>
      </c>
      <c r="F9" s="289"/>
      <c r="G9" s="289"/>
      <c r="H9" s="289"/>
      <c r="I9" s="289"/>
      <c r="J9" s="290"/>
      <c r="K9" s="291" t="s">
        <v>45</v>
      </c>
    </row>
    <row r="10" spans="1:14" ht="35.25" customHeight="1">
      <c r="A10" s="181" t="s">
        <v>0</v>
      </c>
      <c r="B10" s="182" t="s">
        <v>53</v>
      </c>
      <c r="C10" s="292" t="s">
        <v>54</v>
      </c>
      <c r="D10" s="292" t="s">
        <v>55</v>
      </c>
      <c r="E10" s="288" t="s">
        <v>56</v>
      </c>
      <c r="F10" s="290"/>
      <c r="G10" s="288" t="s">
        <v>57</v>
      </c>
      <c r="H10" s="290"/>
      <c r="I10" s="288" t="s">
        <v>185</v>
      </c>
      <c r="J10" s="287"/>
      <c r="K10" s="291"/>
    </row>
    <row r="11" spans="1:14">
      <c r="A11" s="183"/>
      <c r="B11" s="184" t="s">
        <v>58</v>
      </c>
      <c r="C11" s="293"/>
      <c r="D11" s="293"/>
      <c r="E11" s="185" t="s">
        <v>59</v>
      </c>
      <c r="F11" s="185" t="s">
        <v>60</v>
      </c>
      <c r="G11" s="185" t="s">
        <v>59</v>
      </c>
      <c r="H11" s="185" t="s">
        <v>60</v>
      </c>
      <c r="I11" s="185" t="s">
        <v>59</v>
      </c>
      <c r="J11" s="185" t="s">
        <v>60</v>
      </c>
      <c r="K11" s="291"/>
    </row>
    <row r="12" spans="1:14">
      <c r="A12" s="185">
        <v>1</v>
      </c>
      <c r="B12" s="185">
        <v>2</v>
      </c>
      <c r="C12" s="185">
        <v>3</v>
      </c>
      <c r="D12" s="185">
        <v>4</v>
      </c>
      <c r="E12" s="185">
        <v>5</v>
      </c>
      <c r="F12" s="185" t="s">
        <v>9</v>
      </c>
      <c r="G12" s="185">
        <v>7</v>
      </c>
      <c r="H12" s="185" t="s">
        <v>10</v>
      </c>
      <c r="I12" s="185">
        <v>9</v>
      </c>
      <c r="J12" s="185" t="s">
        <v>11</v>
      </c>
      <c r="K12" s="185" t="s">
        <v>12</v>
      </c>
    </row>
    <row r="13" spans="1:14">
      <c r="A13" s="186"/>
      <c r="B13" s="187" t="s">
        <v>128</v>
      </c>
      <c r="C13" s="187"/>
      <c r="D13" s="188"/>
      <c r="E13" s="189"/>
      <c r="F13" s="40"/>
      <c r="G13" s="189"/>
      <c r="H13" s="40"/>
      <c r="I13" s="189"/>
      <c r="J13" s="190"/>
      <c r="K13" s="191"/>
      <c r="N13" s="192"/>
    </row>
    <row r="14" spans="1:14">
      <c r="A14" s="186">
        <v>1</v>
      </c>
      <c r="B14" s="193" t="s">
        <v>129</v>
      </c>
      <c r="C14" s="187" t="s">
        <v>130</v>
      </c>
      <c r="D14" s="188">
        <v>3</v>
      </c>
      <c r="E14" s="189">
        <v>0</v>
      </c>
      <c r="F14" s="40">
        <f t="shared" ref="F14" si="0">E14*D14</f>
        <v>0</v>
      </c>
      <c r="G14" s="189">
        <v>0</v>
      </c>
      <c r="H14" s="40">
        <f t="shared" ref="H14" si="1">G14*D14</f>
        <v>0</v>
      </c>
      <c r="I14" s="189">
        <v>0</v>
      </c>
      <c r="J14" s="190">
        <f t="shared" ref="J14" si="2">I14*D14</f>
        <v>0</v>
      </c>
      <c r="K14" s="191">
        <f t="shared" ref="K14" si="3">F14+H14+J14</f>
        <v>0</v>
      </c>
      <c r="N14" s="192"/>
    </row>
    <row r="15" spans="1:14">
      <c r="A15" s="186">
        <v>2</v>
      </c>
      <c r="B15" s="193" t="s">
        <v>131</v>
      </c>
      <c r="C15" s="187" t="s">
        <v>130</v>
      </c>
      <c r="D15" s="188">
        <v>20</v>
      </c>
      <c r="E15" s="189">
        <v>0</v>
      </c>
      <c r="F15" s="40">
        <f t="shared" ref="F15" si="4">E15*D15</f>
        <v>0</v>
      </c>
      <c r="G15" s="189">
        <v>0</v>
      </c>
      <c r="H15" s="40">
        <f t="shared" ref="H15" si="5">G15*D15</f>
        <v>0</v>
      </c>
      <c r="I15" s="189">
        <v>0</v>
      </c>
      <c r="J15" s="190">
        <f t="shared" ref="J15" si="6">I15*D15</f>
        <v>0</v>
      </c>
      <c r="K15" s="191">
        <f t="shared" ref="K15" si="7">F15+H15+J15</f>
        <v>0</v>
      </c>
    </row>
    <row r="16" spans="1:14">
      <c r="A16" s="186">
        <v>3</v>
      </c>
      <c r="B16" s="193" t="s">
        <v>132</v>
      </c>
      <c r="C16" s="187" t="s">
        <v>130</v>
      </c>
      <c r="D16" s="188">
        <v>8</v>
      </c>
      <c r="E16" s="189">
        <v>0</v>
      </c>
      <c r="F16" s="40">
        <f t="shared" ref="F16:F20" si="8">E16*D16</f>
        <v>0</v>
      </c>
      <c r="G16" s="189">
        <v>0</v>
      </c>
      <c r="H16" s="40">
        <f t="shared" ref="H16:H20" si="9">G16*D16</f>
        <v>0</v>
      </c>
      <c r="I16" s="189">
        <v>0</v>
      </c>
      <c r="J16" s="190">
        <f t="shared" ref="J16:J20" si="10">I16*D16</f>
        <v>0</v>
      </c>
      <c r="K16" s="191">
        <f t="shared" ref="K16:K20" si="11">F16+H16+J16</f>
        <v>0</v>
      </c>
    </row>
    <row r="17" spans="1:12">
      <c r="A17" s="186">
        <v>4</v>
      </c>
      <c r="B17" s="193" t="s">
        <v>133</v>
      </c>
      <c r="C17" s="187" t="s">
        <v>27</v>
      </c>
      <c r="D17" s="188">
        <v>5</v>
      </c>
      <c r="E17" s="189">
        <v>0</v>
      </c>
      <c r="F17" s="40">
        <f t="shared" si="8"/>
        <v>0</v>
      </c>
      <c r="G17" s="189">
        <v>0</v>
      </c>
      <c r="H17" s="40">
        <f t="shared" si="9"/>
        <v>0</v>
      </c>
      <c r="I17" s="189">
        <v>0</v>
      </c>
      <c r="J17" s="190">
        <f t="shared" si="10"/>
        <v>0</v>
      </c>
      <c r="K17" s="191">
        <f t="shared" si="11"/>
        <v>0</v>
      </c>
    </row>
    <row r="18" spans="1:12">
      <c r="A18" s="186">
        <v>5</v>
      </c>
      <c r="B18" s="193" t="s">
        <v>134</v>
      </c>
      <c r="C18" s="187" t="s">
        <v>27</v>
      </c>
      <c r="D18" s="188">
        <v>3</v>
      </c>
      <c r="E18" s="189">
        <v>0</v>
      </c>
      <c r="F18" s="40">
        <f t="shared" si="8"/>
        <v>0</v>
      </c>
      <c r="G18" s="189">
        <v>0</v>
      </c>
      <c r="H18" s="40">
        <f t="shared" si="9"/>
        <v>0</v>
      </c>
      <c r="I18" s="189">
        <v>0</v>
      </c>
      <c r="J18" s="190">
        <f t="shared" si="10"/>
        <v>0</v>
      </c>
      <c r="K18" s="191">
        <f t="shared" si="11"/>
        <v>0</v>
      </c>
    </row>
    <row r="19" spans="1:12" ht="36">
      <c r="A19" s="186">
        <v>6</v>
      </c>
      <c r="B19" s="193" t="s">
        <v>135</v>
      </c>
      <c r="C19" s="187" t="s">
        <v>136</v>
      </c>
      <c r="D19" s="188">
        <v>1</v>
      </c>
      <c r="E19" s="189">
        <v>0</v>
      </c>
      <c r="F19" s="40">
        <f t="shared" si="8"/>
        <v>0</v>
      </c>
      <c r="G19" s="189">
        <v>0</v>
      </c>
      <c r="H19" s="40">
        <f t="shared" si="9"/>
        <v>0</v>
      </c>
      <c r="I19" s="189">
        <v>0</v>
      </c>
      <c r="J19" s="190">
        <f t="shared" si="10"/>
        <v>0</v>
      </c>
      <c r="K19" s="191">
        <f t="shared" si="11"/>
        <v>0</v>
      </c>
    </row>
    <row r="20" spans="1:12">
      <c r="A20" s="186">
        <v>7</v>
      </c>
      <c r="B20" s="193" t="s">
        <v>137</v>
      </c>
      <c r="C20" s="187" t="s">
        <v>27</v>
      </c>
      <c r="D20" s="188">
        <v>1</v>
      </c>
      <c r="E20" s="189">
        <v>0</v>
      </c>
      <c r="F20" s="40">
        <f t="shared" si="8"/>
        <v>0</v>
      </c>
      <c r="G20" s="189">
        <v>0</v>
      </c>
      <c r="H20" s="40">
        <f t="shared" si="9"/>
        <v>0</v>
      </c>
      <c r="I20" s="189">
        <v>0</v>
      </c>
      <c r="J20" s="190">
        <f t="shared" si="10"/>
        <v>0</v>
      </c>
      <c r="K20" s="191">
        <f t="shared" si="11"/>
        <v>0</v>
      </c>
    </row>
    <row r="21" spans="1:12">
      <c r="A21" s="194"/>
      <c r="B21" s="195" t="s">
        <v>20</v>
      </c>
      <c r="C21" s="196"/>
      <c r="D21" s="197"/>
      <c r="E21" s="41"/>
      <c r="F21" s="40">
        <f>SUM(F14:F20)</f>
        <v>0</v>
      </c>
      <c r="G21" s="41"/>
      <c r="H21" s="40">
        <f>SUM(H14:H20)</f>
        <v>0</v>
      </c>
      <c r="I21" s="41"/>
      <c r="J21" s="40">
        <f>SUM(J14:J20)</f>
        <v>0</v>
      </c>
      <c r="K21" s="40">
        <f>F21+H21+J21</f>
        <v>0</v>
      </c>
      <c r="L21" s="198"/>
    </row>
    <row r="22" spans="1:12">
      <c r="A22" s="194"/>
      <c r="B22" s="199" t="s">
        <v>21</v>
      </c>
      <c r="C22" s="200">
        <v>0</v>
      </c>
      <c r="D22" s="197"/>
      <c r="E22" s="41"/>
      <c r="F22" s="40"/>
      <c r="G22" s="41"/>
      <c r="H22" s="40"/>
      <c r="I22" s="41"/>
      <c r="J22" s="190"/>
      <c r="K22" s="40">
        <f>K21*C22</f>
        <v>0</v>
      </c>
      <c r="L22" s="198"/>
    </row>
    <row r="23" spans="1:12">
      <c r="A23" s="194"/>
      <c r="B23" s="199" t="s">
        <v>22</v>
      </c>
      <c r="C23" s="196"/>
      <c r="D23" s="197"/>
      <c r="E23" s="41"/>
      <c r="F23" s="40"/>
      <c r="G23" s="41"/>
      <c r="H23" s="40"/>
      <c r="I23" s="41"/>
      <c r="J23" s="190"/>
      <c r="K23" s="40">
        <f>K21+K22</f>
        <v>0</v>
      </c>
      <c r="L23" s="198"/>
    </row>
    <row r="24" spans="1:12">
      <c r="A24" s="194"/>
      <c r="B24" s="199" t="s">
        <v>23</v>
      </c>
      <c r="C24" s="200">
        <v>0</v>
      </c>
      <c r="D24" s="197"/>
      <c r="E24" s="41"/>
      <c r="F24" s="40"/>
      <c r="G24" s="41"/>
      <c r="H24" s="40"/>
      <c r="I24" s="41"/>
      <c r="J24" s="190"/>
      <c r="K24" s="40">
        <f>K23*C24</f>
        <v>0</v>
      </c>
      <c r="L24" s="198"/>
    </row>
    <row r="25" spans="1:12">
      <c r="A25" s="194"/>
      <c r="B25" s="201" t="s">
        <v>22</v>
      </c>
      <c r="C25" s="196"/>
      <c r="D25" s="197"/>
      <c r="E25" s="41"/>
      <c r="F25" s="40"/>
      <c r="G25" s="41"/>
      <c r="H25" s="40"/>
      <c r="I25" s="41"/>
      <c r="J25" s="190"/>
      <c r="K25" s="40">
        <f>K24+K23</f>
        <v>0</v>
      </c>
      <c r="L25" s="198"/>
    </row>
    <row r="26" spans="1:12">
      <c r="A26" s="194"/>
      <c r="B26" s="201" t="s">
        <v>144</v>
      </c>
      <c r="C26" s="200">
        <v>0</v>
      </c>
      <c r="D26" s="197"/>
      <c r="E26" s="41"/>
      <c r="F26" s="40"/>
      <c r="G26" s="41"/>
      <c r="H26" s="40"/>
      <c r="I26" s="41"/>
      <c r="J26" s="190"/>
      <c r="K26" s="40">
        <f>K25*C26</f>
        <v>0</v>
      </c>
      <c r="L26" s="198"/>
    </row>
    <row r="27" spans="1:12">
      <c r="A27" s="194"/>
      <c r="B27" s="201" t="s">
        <v>22</v>
      </c>
      <c r="C27" s="196"/>
      <c r="D27" s="197"/>
      <c r="E27" s="41"/>
      <c r="F27" s="40"/>
      <c r="G27" s="41"/>
      <c r="H27" s="40"/>
      <c r="I27" s="41"/>
      <c r="J27" s="190"/>
      <c r="K27" s="40">
        <f>SUM(K25:K26)</f>
        <v>0</v>
      </c>
      <c r="L27" s="198"/>
    </row>
    <row r="28" spans="1:12">
      <c r="A28" s="194"/>
      <c r="B28" s="201" t="s">
        <v>24</v>
      </c>
      <c r="C28" s="202">
        <v>0.18</v>
      </c>
      <c r="D28" s="203"/>
      <c r="E28" s="41"/>
      <c r="F28" s="40"/>
      <c r="G28" s="41"/>
      <c r="H28" s="40"/>
      <c r="I28" s="41"/>
      <c r="J28" s="190"/>
      <c r="K28" s="40">
        <f>K27*C28</f>
        <v>0</v>
      </c>
      <c r="L28" s="198"/>
    </row>
    <row r="29" spans="1:12">
      <c r="A29" s="180"/>
      <c r="B29" s="204" t="s">
        <v>25</v>
      </c>
      <c r="C29" s="180"/>
      <c r="D29" s="205"/>
      <c r="E29" s="206"/>
      <c r="F29" s="42"/>
      <c r="G29" s="206"/>
      <c r="H29" s="42"/>
      <c r="I29" s="206"/>
      <c r="J29" s="207"/>
      <c r="K29" s="42">
        <f>SUM(K27:K28)</f>
        <v>0</v>
      </c>
      <c r="L29" s="198"/>
    </row>
    <row r="30" spans="1:12">
      <c r="A30" s="208"/>
      <c r="B30" s="209"/>
      <c r="C30" s="208"/>
      <c r="D30" s="210"/>
      <c r="E30" s="208"/>
      <c r="F30" s="208"/>
      <c r="G30" s="208"/>
      <c r="H30" s="208"/>
      <c r="I30" s="208"/>
      <c r="J30" s="208"/>
      <c r="K30" s="208"/>
      <c r="L30" s="198"/>
    </row>
    <row r="31" spans="1:12">
      <c r="A31" s="211"/>
      <c r="B31" s="212"/>
      <c r="C31" s="211"/>
      <c r="D31" s="211"/>
      <c r="E31" s="211"/>
      <c r="F31" s="43"/>
      <c r="G31" s="213"/>
    </row>
    <row r="32" spans="1:12">
      <c r="A32" s="211"/>
      <c r="B32" s="212"/>
      <c r="C32" s="211"/>
      <c r="D32" s="211"/>
      <c r="E32" s="211"/>
      <c r="F32" s="43"/>
      <c r="G32" s="213"/>
    </row>
    <row r="33" spans="1:12">
      <c r="A33" s="211"/>
      <c r="B33" s="212"/>
      <c r="C33" s="211"/>
      <c r="D33" s="211"/>
      <c r="E33" s="211"/>
      <c r="F33" s="43"/>
      <c r="G33" s="213"/>
    </row>
    <row r="34" spans="1:12">
      <c r="A34" s="211"/>
      <c r="B34" s="212"/>
      <c r="C34" s="211"/>
      <c r="D34" s="211"/>
      <c r="E34" s="211"/>
      <c r="F34" s="43"/>
      <c r="G34" s="213"/>
      <c r="L34" s="208"/>
    </row>
    <row r="35" spans="1:12">
      <c r="A35" s="211"/>
      <c r="B35" s="212"/>
      <c r="C35" s="211"/>
      <c r="D35" s="211"/>
      <c r="E35" s="211"/>
      <c r="F35" s="43"/>
      <c r="G35" s="213"/>
      <c r="L35" s="208"/>
    </row>
    <row r="36" spans="1:12">
      <c r="A36" s="211"/>
      <c r="B36" s="212"/>
      <c r="C36" s="211"/>
      <c r="D36" s="211"/>
      <c r="E36" s="211"/>
      <c r="F36" s="43"/>
      <c r="G36" s="213"/>
      <c r="L36" s="208"/>
    </row>
    <row r="37" spans="1:12">
      <c r="A37" s="211"/>
      <c r="B37" s="214"/>
      <c r="C37" s="37"/>
      <c r="D37" s="215"/>
      <c r="E37" s="211"/>
      <c r="F37" s="43"/>
      <c r="G37" s="43"/>
      <c r="H37" s="208"/>
      <c r="I37" s="208"/>
      <c r="J37" s="208"/>
      <c r="K37" s="208"/>
      <c r="L37" s="208"/>
    </row>
    <row r="38" spans="1:12">
      <c r="A38" s="211"/>
      <c r="B38" s="214"/>
      <c r="C38" s="37"/>
      <c r="D38" s="215"/>
      <c r="E38" s="211"/>
      <c r="F38" s="43"/>
      <c r="G38" s="43"/>
      <c r="H38" s="208"/>
      <c r="I38" s="208"/>
      <c r="J38" s="208"/>
      <c r="K38" s="208"/>
      <c r="L38" s="208"/>
    </row>
    <row r="39" spans="1:12">
      <c r="A39" s="211"/>
      <c r="B39" s="214"/>
      <c r="C39" s="37"/>
      <c r="D39" s="215"/>
      <c r="E39" s="211"/>
      <c r="F39" s="43"/>
      <c r="G39" s="43"/>
      <c r="H39" s="208"/>
      <c r="I39" s="208"/>
      <c r="J39" s="208"/>
      <c r="K39" s="208"/>
      <c r="L39" s="208"/>
    </row>
    <row r="40" spans="1:12">
      <c r="A40" s="211"/>
      <c r="B40" s="214"/>
      <c r="C40" s="37"/>
      <c r="D40" s="215"/>
      <c r="E40" s="211"/>
      <c r="F40" s="43"/>
      <c r="G40" s="43"/>
      <c r="H40" s="208"/>
      <c r="I40" s="208"/>
      <c r="J40" s="208"/>
      <c r="K40" s="208"/>
      <c r="L40" s="208"/>
    </row>
    <row r="41" spans="1:12" s="208" customFormat="1">
      <c r="A41" s="211"/>
      <c r="B41" s="214"/>
      <c r="C41" s="37"/>
      <c r="D41" s="215"/>
      <c r="E41" s="211"/>
      <c r="F41" s="43"/>
      <c r="G41" s="43"/>
    </row>
    <row r="42" spans="1:12" s="208" customFormat="1">
      <c r="A42" s="211"/>
      <c r="B42" s="214"/>
      <c r="C42" s="37"/>
      <c r="D42" s="215"/>
      <c r="E42" s="211"/>
      <c r="F42" s="43"/>
      <c r="G42" s="43"/>
    </row>
    <row r="43" spans="1:12" s="208" customFormat="1">
      <c r="A43" s="211"/>
      <c r="B43" s="214"/>
      <c r="C43" s="37"/>
      <c r="D43" s="215"/>
      <c r="E43" s="211"/>
      <c r="F43" s="43"/>
      <c r="G43" s="43"/>
    </row>
    <row r="44" spans="1:12" s="208" customFormat="1">
      <c r="A44" s="211"/>
      <c r="B44" s="214"/>
      <c r="C44" s="37"/>
      <c r="D44" s="215"/>
      <c r="E44" s="211"/>
      <c r="F44" s="43"/>
      <c r="G44" s="43"/>
    </row>
    <row r="45" spans="1:12" s="208" customFormat="1">
      <c r="A45" s="211"/>
      <c r="B45" s="214"/>
      <c r="C45" s="37"/>
      <c r="D45" s="215"/>
      <c r="E45" s="211"/>
      <c r="F45" s="43"/>
      <c r="G45" s="43"/>
    </row>
    <row r="46" spans="1:12" s="208" customFormat="1">
      <c r="A46" s="211"/>
      <c r="B46" s="214"/>
      <c r="C46" s="37"/>
      <c r="D46" s="215"/>
      <c r="E46" s="211"/>
      <c r="F46" s="43"/>
      <c r="G46" s="43"/>
    </row>
    <row r="47" spans="1:12" s="208" customFormat="1">
      <c r="A47" s="211"/>
      <c r="B47" s="214"/>
      <c r="C47" s="37"/>
      <c r="D47" s="215"/>
      <c r="E47" s="211"/>
      <c r="F47" s="43"/>
      <c r="G47" s="43"/>
    </row>
    <row r="48" spans="1:12" s="208" customFormat="1">
      <c r="A48" s="211"/>
      <c r="B48" s="214"/>
      <c r="C48" s="37"/>
      <c r="D48" s="215"/>
      <c r="E48" s="211"/>
      <c r="F48" s="43"/>
      <c r="G48" s="43"/>
    </row>
    <row r="49" spans="1:7" s="208" customFormat="1">
      <c r="A49" s="211"/>
      <c r="B49" s="214"/>
      <c r="C49" s="37"/>
      <c r="D49" s="215"/>
      <c r="E49" s="211"/>
      <c r="F49" s="43"/>
      <c r="G49" s="43"/>
    </row>
    <row r="50" spans="1:7" s="208" customFormat="1">
      <c r="A50" s="211"/>
      <c r="B50" s="214"/>
      <c r="C50" s="37"/>
      <c r="D50" s="215"/>
      <c r="E50" s="211"/>
      <c r="F50" s="43"/>
      <c r="G50" s="43"/>
    </row>
    <row r="51" spans="1:7" s="208" customFormat="1">
      <c r="A51" s="211"/>
      <c r="B51" s="214"/>
      <c r="C51" s="37"/>
      <c r="D51" s="215"/>
      <c r="E51" s="211"/>
      <c r="F51" s="43"/>
      <c r="G51" s="43"/>
    </row>
    <row r="52" spans="1:7" s="208" customFormat="1">
      <c r="A52" s="211"/>
      <c r="B52" s="214"/>
      <c r="C52" s="37"/>
      <c r="D52" s="215"/>
      <c r="E52" s="211"/>
      <c r="F52" s="43"/>
      <c r="G52" s="43"/>
    </row>
    <row r="53" spans="1:7" s="208" customFormat="1">
      <c r="A53" s="211"/>
      <c r="B53" s="214"/>
      <c r="C53" s="37"/>
      <c r="D53" s="215"/>
      <c r="E53" s="211"/>
      <c r="F53" s="43"/>
      <c r="G53" s="43"/>
    </row>
    <row r="54" spans="1:7" s="208" customFormat="1">
      <c r="A54" s="211"/>
      <c r="B54" s="214"/>
      <c r="C54" s="37"/>
      <c r="D54" s="215"/>
      <c r="E54" s="211"/>
      <c r="F54" s="43"/>
      <c r="G54" s="43"/>
    </row>
    <row r="55" spans="1:7" s="208" customFormat="1">
      <c r="A55" s="211"/>
      <c r="B55" s="214"/>
      <c r="C55" s="37"/>
      <c r="D55" s="215"/>
      <c r="E55" s="211"/>
      <c r="F55" s="43"/>
      <c r="G55" s="43"/>
    </row>
    <row r="56" spans="1:7" s="208" customFormat="1">
      <c r="A56" s="211"/>
      <c r="B56" s="214"/>
      <c r="C56" s="37"/>
      <c r="D56" s="215"/>
      <c r="E56" s="211"/>
      <c r="F56" s="43"/>
      <c r="G56" s="43"/>
    </row>
    <row r="57" spans="1:7" s="208" customFormat="1">
      <c r="A57" s="211"/>
      <c r="B57" s="214"/>
      <c r="C57" s="37"/>
      <c r="D57" s="215"/>
      <c r="E57" s="211"/>
      <c r="F57" s="43"/>
      <c r="G57" s="43"/>
    </row>
    <row r="58" spans="1:7" s="208" customFormat="1">
      <c r="A58" s="211"/>
      <c r="B58" s="214"/>
      <c r="C58" s="37"/>
      <c r="D58" s="215"/>
      <c r="E58" s="211"/>
      <c r="F58" s="43"/>
      <c r="G58" s="43"/>
    </row>
    <row r="59" spans="1:7" s="208" customFormat="1">
      <c r="A59" s="211"/>
      <c r="B59" s="214"/>
      <c r="C59" s="37"/>
      <c r="D59" s="215"/>
      <c r="E59" s="211"/>
      <c r="F59" s="43"/>
      <c r="G59" s="43"/>
    </row>
    <row r="60" spans="1:7" s="208" customFormat="1">
      <c r="A60" s="211"/>
      <c r="B60" s="214"/>
      <c r="C60" s="37"/>
      <c r="D60" s="215"/>
      <c r="E60" s="211"/>
      <c r="F60" s="43"/>
      <c r="G60" s="43"/>
    </row>
    <row r="61" spans="1:7" s="208" customFormat="1">
      <c r="A61" s="211"/>
      <c r="B61" s="214"/>
      <c r="C61" s="37"/>
      <c r="D61" s="215"/>
      <c r="E61" s="211"/>
      <c r="F61" s="43"/>
      <c r="G61" s="43"/>
    </row>
    <row r="62" spans="1:7" s="208" customFormat="1">
      <c r="A62" s="211"/>
      <c r="B62" s="214"/>
      <c r="C62" s="37"/>
      <c r="D62" s="215"/>
      <c r="E62" s="211"/>
      <c r="F62" s="43"/>
      <c r="G62" s="43"/>
    </row>
    <row r="63" spans="1:7" s="208" customFormat="1">
      <c r="A63" s="211"/>
      <c r="B63" s="214"/>
      <c r="C63" s="37"/>
      <c r="D63" s="215"/>
      <c r="E63" s="211"/>
      <c r="F63" s="43"/>
      <c r="G63" s="43"/>
    </row>
    <row r="64" spans="1:7" s="208" customFormat="1">
      <c r="A64" s="211"/>
      <c r="B64" s="214"/>
      <c r="C64" s="37"/>
      <c r="D64" s="215"/>
      <c r="E64" s="211"/>
      <c r="F64" s="43"/>
      <c r="G64" s="43"/>
    </row>
    <row r="65" spans="1:12" s="208" customFormat="1">
      <c r="A65" s="211"/>
      <c r="B65" s="214"/>
      <c r="C65" s="37"/>
      <c r="D65" s="215"/>
      <c r="E65" s="211"/>
      <c r="F65" s="43"/>
      <c r="G65" s="43"/>
    </row>
    <row r="66" spans="1:12" s="208" customFormat="1">
      <c r="A66" s="211"/>
      <c r="B66" s="214"/>
      <c r="C66" s="37"/>
      <c r="D66" s="215"/>
      <c r="E66" s="211"/>
      <c r="F66" s="43"/>
      <c r="G66" s="43"/>
    </row>
    <row r="67" spans="1:12" s="208" customFormat="1">
      <c r="A67" s="211"/>
      <c r="B67" s="214"/>
      <c r="C67" s="37"/>
      <c r="D67" s="215"/>
      <c r="E67" s="211"/>
      <c r="F67" s="43"/>
      <c r="G67" s="43"/>
      <c r="L67" s="169"/>
    </row>
    <row r="68" spans="1:12" s="208" customFormat="1">
      <c r="A68" s="211"/>
      <c r="B68" s="214"/>
      <c r="C68" s="37"/>
      <c r="D68" s="215"/>
      <c r="E68" s="211"/>
      <c r="F68" s="43"/>
      <c r="G68" s="43"/>
      <c r="L68" s="169"/>
    </row>
    <row r="69" spans="1:12" s="208" customFormat="1">
      <c r="A69" s="211"/>
      <c r="B69" s="214"/>
      <c r="C69" s="37"/>
      <c r="D69" s="215"/>
      <c r="E69" s="211"/>
      <c r="F69" s="43"/>
      <c r="G69" s="43"/>
      <c r="L69" s="169"/>
    </row>
    <row r="70" spans="1:12" s="208" customFormat="1">
      <c r="A70" s="211"/>
      <c r="B70" s="212"/>
      <c r="C70" s="211"/>
      <c r="D70" s="211"/>
      <c r="E70" s="211"/>
      <c r="F70" s="43"/>
      <c r="G70" s="213"/>
      <c r="H70" s="169"/>
      <c r="I70" s="169"/>
      <c r="J70" s="169"/>
      <c r="K70" s="169"/>
      <c r="L70" s="169"/>
    </row>
    <row r="71" spans="1:12" s="208" customFormat="1">
      <c r="A71" s="211"/>
      <c r="B71" s="212"/>
      <c r="C71" s="211"/>
      <c r="D71" s="211"/>
      <c r="E71" s="211"/>
      <c r="F71" s="43"/>
      <c r="G71" s="213"/>
      <c r="H71" s="169"/>
      <c r="I71" s="169"/>
      <c r="J71" s="169"/>
      <c r="K71" s="169"/>
      <c r="L71" s="169"/>
    </row>
    <row r="72" spans="1:12" s="208" customFormat="1">
      <c r="A72" s="211"/>
      <c r="B72" s="212"/>
      <c r="C72" s="211"/>
      <c r="D72" s="211"/>
      <c r="E72" s="211"/>
      <c r="F72" s="43"/>
      <c r="G72" s="213"/>
      <c r="H72" s="169"/>
      <c r="I72" s="169"/>
      <c r="J72" s="169"/>
      <c r="K72" s="169"/>
      <c r="L72" s="169"/>
    </row>
    <row r="73" spans="1:12" s="208" customFormat="1">
      <c r="A73" s="211"/>
      <c r="B73" s="212"/>
      <c r="C73" s="211"/>
      <c r="D73" s="211"/>
      <c r="E73" s="211"/>
      <c r="F73" s="43"/>
      <c r="G73" s="213"/>
      <c r="H73" s="169"/>
      <c r="I73" s="169"/>
      <c r="J73" s="169"/>
      <c r="K73" s="169"/>
      <c r="L73" s="169"/>
    </row>
    <row r="74" spans="1:12">
      <c r="A74" s="211"/>
      <c r="B74" s="212"/>
      <c r="C74" s="211"/>
      <c r="D74" s="211"/>
      <c r="E74" s="211"/>
      <c r="F74" s="43"/>
      <c r="G74" s="213"/>
    </row>
    <row r="75" spans="1:12">
      <c r="A75" s="211"/>
      <c r="B75" s="212"/>
      <c r="C75" s="211"/>
      <c r="D75" s="211"/>
      <c r="E75" s="211"/>
      <c r="F75" s="43"/>
      <c r="G75" s="213"/>
    </row>
    <row r="76" spans="1:12">
      <c r="A76" s="211"/>
      <c r="B76" s="212"/>
      <c r="C76" s="211"/>
      <c r="D76" s="211"/>
      <c r="E76" s="211"/>
      <c r="F76" s="43"/>
      <c r="G76" s="213"/>
    </row>
    <row r="77" spans="1:12">
      <c r="A77" s="211"/>
      <c r="B77" s="212"/>
      <c r="C77" s="211"/>
      <c r="D77" s="211"/>
      <c r="E77" s="211"/>
      <c r="F77" s="43"/>
      <c r="G77" s="213"/>
    </row>
    <row r="78" spans="1:12">
      <c r="A78" s="211"/>
      <c r="B78" s="212"/>
      <c r="C78" s="211"/>
      <c r="D78" s="211"/>
      <c r="E78" s="211"/>
      <c r="F78" s="43"/>
      <c r="G78" s="213"/>
    </row>
    <row r="79" spans="1:12">
      <c r="A79" s="211"/>
      <c r="B79" s="212"/>
      <c r="C79" s="211"/>
      <c r="D79" s="211"/>
      <c r="E79" s="211"/>
      <c r="F79" s="43"/>
      <c r="G79" s="213"/>
    </row>
    <row r="80" spans="1:12">
      <c r="B80" s="212"/>
      <c r="C80" s="211"/>
      <c r="D80" s="211"/>
      <c r="E80" s="211"/>
      <c r="F80" s="43"/>
      <c r="G80" s="213"/>
    </row>
    <row r="81" spans="2:7">
      <c r="B81" s="212"/>
      <c r="C81" s="211"/>
      <c r="D81" s="211"/>
      <c r="E81" s="211"/>
      <c r="F81" s="43"/>
      <c r="G81" s="213"/>
    </row>
  </sheetData>
  <mergeCells count="11">
    <mergeCell ref="B2:K2"/>
    <mergeCell ref="B7:K7"/>
    <mergeCell ref="A5:K5"/>
    <mergeCell ref="B9:D9"/>
    <mergeCell ref="E9:J9"/>
    <mergeCell ref="K9:K11"/>
    <mergeCell ref="C10:C11"/>
    <mergeCell ref="D10:D11"/>
    <mergeCell ref="E10:F10"/>
    <mergeCell ref="G10:H10"/>
    <mergeCell ref="I10:J10"/>
  </mergeCells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zoomScale="110" zoomScaleNormal="110" workbookViewId="0">
      <selection activeCell="A4" sqref="A4:K4"/>
    </sheetView>
  </sheetViews>
  <sheetFormatPr defaultRowHeight="12"/>
  <cols>
    <col min="1" max="1" width="5" style="104" customWidth="1"/>
    <col min="2" max="2" width="48.140625" style="135" customWidth="1"/>
    <col min="3" max="3" width="8.140625" style="104" customWidth="1"/>
    <col min="4" max="4" width="8.5703125" style="104" customWidth="1"/>
    <col min="5" max="5" width="10" style="104" customWidth="1"/>
    <col min="6" max="6" width="8.85546875" style="136" customWidth="1"/>
    <col min="7" max="7" width="11.7109375" style="137" customWidth="1"/>
    <col min="8" max="8" width="8.85546875" style="99" customWidth="1"/>
    <col min="9" max="9" width="12.7109375" style="99" customWidth="1"/>
    <col min="10" max="10" width="8.85546875" style="99" customWidth="1"/>
    <col min="11" max="11" width="11.28515625" style="99" customWidth="1"/>
    <col min="12" max="13" width="6.42578125" style="99" customWidth="1"/>
    <col min="14" max="256" width="9.140625" style="99"/>
    <col min="257" max="257" width="5" style="99" customWidth="1"/>
    <col min="258" max="258" width="52.28515625" style="99" customWidth="1"/>
    <col min="259" max="259" width="5.5703125" style="99" customWidth="1"/>
    <col min="260" max="260" width="8.28515625" style="99" customWidth="1"/>
    <col min="261" max="261" width="8.7109375" style="99" customWidth="1"/>
    <col min="262" max="262" width="9.140625" style="99"/>
    <col min="263" max="263" width="7.5703125" style="99" customWidth="1"/>
    <col min="264" max="264" width="8.7109375" style="99" customWidth="1"/>
    <col min="265" max="266" width="8.5703125" style="99" customWidth="1"/>
    <col min="267" max="267" width="9.85546875" style="99" customWidth="1"/>
    <col min="268" max="269" width="6.42578125" style="99" customWidth="1"/>
    <col min="270" max="512" width="9.140625" style="99"/>
    <col min="513" max="513" width="5" style="99" customWidth="1"/>
    <col min="514" max="514" width="52.28515625" style="99" customWidth="1"/>
    <col min="515" max="515" width="5.5703125" style="99" customWidth="1"/>
    <col min="516" max="516" width="8.28515625" style="99" customWidth="1"/>
    <col min="517" max="517" width="8.7109375" style="99" customWidth="1"/>
    <col min="518" max="518" width="9.140625" style="99"/>
    <col min="519" max="519" width="7.5703125" style="99" customWidth="1"/>
    <col min="520" max="520" width="8.7109375" style="99" customWidth="1"/>
    <col min="521" max="522" width="8.5703125" style="99" customWidth="1"/>
    <col min="523" max="523" width="9.85546875" style="99" customWidth="1"/>
    <col min="524" max="525" width="6.42578125" style="99" customWidth="1"/>
    <col min="526" max="768" width="9.140625" style="99"/>
    <col min="769" max="769" width="5" style="99" customWidth="1"/>
    <col min="770" max="770" width="52.28515625" style="99" customWidth="1"/>
    <col min="771" max="771" width="5.5703125" style="99" customWidth="1"/>
    <col min="772" max="772" width="8.28515625" style="99" customWidth="1"/>
    <col min="773" max="773" width="8.7109375" style="99" customWidth="1"/>
    <col min="774" max="774" width="9.140625" style="99"/>
    <col min="775" max="775" width="7.5703125" style="99" customWidth="1"/>
    <col min="776" max="776" width="8.7109375" style="99" customWidth="1"/>
    <col min="777" max="778" width="8.5703125" style="99" customWidth="1"/>
    <col min="779" max="779" width="9.85546875" style="99" customWidth="1"/>
    <col min="780" max="781" width="6.42578125" style="99" customWidth="1"/>
    <col min="782" max="1024" width="9.140625" style="99"/>
    <col min="1025" max="1025" width="5" style="99" customWidth="1"/>
    <col min="1026" max="1026" width="52.28515625" style="99" customWidth="1"/>
    <col min="1027" max="1027" width="5.5703125" style="99" customWidth="1"/>
    <col min="1028" max="1028" width="8.28515625" style="99" customWidth="1"/>
    <col min="1029" max="1029" width="8.7109375" style="99" customWidth="1"/>
    <col min="1030" max="1030" width="9.140625" style="99"/>
    <col min="1031" max="1031" width="7.5703125" style="99" customWidth="1"/>
    <col min="1032" max="1032" width="8.7109375" style="99" customWidth="1"/>
    <col min="1033" max="1034" width="8.5703125" style="99" customWidth="1"/>
    <col min="1035" max="1035" width="9.85546875" style="99" customWidth="1"/>
    <col min="1036" max="1037" width="6.42578125" style="99" customWidth="1"/>
    <col min="1038" max="1280" width="9.140625" style="99"/>
    <col min="1281" max="1281" width="5" style="99" customWidth="1"/>
    <col min="1282" max="1282" width="52.28515625" style="99" customWidth="1"/>
    <col min="1283" max="1283" width="5.5703125" style="99" customWidth="1"/>
    <col min="1284" max="1284" width="8.28515625" style="99" customWidth="1"/>
    <col min="1285" max="1285" width="8.7109375" style="99" customWidth="1"/>
    <col min="1286" max="1286" width="9.140625" style="99"/>
    <col min="1287" max="1287" width="7.5703125" style="99" customWidth="1"/>
    <col min="1288" max="1288" width="8.7109375" style="99" customWidth="1"/>
    <col min="1289" max="1290" width="8.5703125" style="99" customWidth="1"/>
    <col min="1291" max="1291" width="9.85546875" style="99" customWidth="1"/>
    <col min="1292" max="1293" width="6.42578125" style="99" customWidth="1"/>
    <col min="1294" max="1536" width="9.140625" style="99"/>
    <col min="1537" max="1537" width="5" style="99" customWidth="1"/>
    <col min="1538" max="1538" width="52.28515625" style="99" customWidth="1"/>
    <col min="1539" max="1539" width="5.5703125" style="99" customWidth="1"/>
    <col min="1540" max="1540" width="8.28515625" style="99" customWidth="1"/>
    <col min="1541" max="1541" width="8.7109375" style="99" customWidth="1"/>
    <col min="1542" max="1542" width="9.140625" style="99"/>
    <col min="1543" max="1543" width="7.5703125" style="99" customWidth="1"/>
    <col min="1544" max="1544" width="8.7109375" style="99" customWidth="1"/>
    <col min="1545" max="1546" width="8.5703125" style="99" customWidth="1"/>
    <col min="1547" max="1547" width="9.85546875" style="99" customWidth="1"/>
    <col min="1548" max="1549" width="6.42578125" style="99" customWidth="1"/>
    <col min="1550" max="1792" width="9.140625" style="99"/>
    <col min="1793" max="1793" width="5" style="99" customWidth="1"/>
    <col min="1794" max="1794" width="52.28515625" style="99" customWidth="1"/>
    <col min="1795" max="1795" width="5.5703125" style="99" customWidth="1"/>
    <col min="1796" max="1796" width="8.28515625" style="99" customWidth="1"/>
    <col min="1797" max="1797" width="8.7109375" style="99" customWidth="1"/>
    <col min="1798" max="1798" width="9.140625" style="99"/>
    <col min="1799" max="1799" width="7.5703125" style="99" customWidth="1"/>
    <col min="1800" max="1800" width="8.7109375" style="99" customWidth="1"/>
    <col min="1801" max="1802" width="8.5703125" style="99" customWidth="1"/>
    <col min="1803" max="1803" width="9.85546875" style="99" customWidth="1"/>
    <col min="1804" max="1805" width="6.42578125" style="99" customWidth="1"/>
    <col min="1806" max="2048" width="9.140625" style="99"/>
    <col min="2049" max="2049" width="5" style="99" customWidth="1"/>
    <col min="2050" max="2050" width="52.28515625" style="99" customWidth="1"/>
    <col min="2051" max="2051" width="5.5703125" style="99" customWidth="1"/>
    <col min="2052" max="2052" width="8.28515625" style="99" customWidth="1"/>
    <col min="2053" max="2053" width="8.7109375" style="99" customWidth="1"/>
    <col min="2054" max="2054" width="9.140625" style="99"/>
    <col min="2055" max="2055" width="7.5703125" style="99" customWidth="1"/>
    <col min="2056" max="2056" width="8.7109375" style="99" customWidth="1"/>
    <col min="2057" max="2058" width="8.5703125" style="99" customWidth="1"/>
    <col min="2059" max="2059" width="9.85546875" style="99" customWidth="1"/>
    <col min="2060" max="2061" width="6.42578125" style="99" customWidth="1"/>
    <col min="2062" max="2304" width="9.140625" style="99"/>
    <col min="2305" max="2305" width="5" style="99" customWidth="1"/>
    <col min="2306" max="2306" width="52.28515625" style="99" customWidth="1"/>
    <col min="2307" max="2307" width="5.5703125" style="99" customWidth="1"/>
    <col min="2308" max="2308" width="8.28515625" style="99" customWidth="1"/>
    <col min="2309" max="2309" width="8.7109375" style="99" customWidth="1"/>
    <col min="2310" max="2310" width="9.140625" style="99"/>
    <col min="2311" max="2311" width="7.5703125" style="99" customWidth="1"/>
    <col min="2312" max="2312" width="8.7109375" style="99" customWidth="1"/>
    <col min="2313" max="2314" width="8.5703125" style="99" customWidth="1"/>
    <col min="2315" max="2315" width="9.85546875" style="99" customWidth="1"/>
    <col min="2316" max="2317" width="6.42578125" style="99" customWidth="1"/>
    <col min="2318" max="2560" width="9.140625" style="99"/>
    <col min="2561" max="2561" width="5" style="99" customWidth="1"/>
    <col min="2562" max="2562" width="52.28515625" style="99" customWidth="1"/>
    <col min="2563" max="2563" width="5.5703125" style="99" customWidth="1"/>
    <col min="2564" max="2564" width="8.28515625" style="99" customWidth="1"/>
    <col min="2565" max="2565" width="8.7109375" style="99" customWidth="1"/>
    <col min="2566" max="2566" width="9.140625" style="99"/>
    <col min="2567" max="2567" width="7.5703125" style="99" customWidth="1"/>
    <col min="2568" max="2568" width="8.7109375" style="99" customWidth="1"/>
    <col min="2569" max="2570" width="8.5703125" style="99" customWidth="1"/>
    <col min="2571" max="2571" width="9.85546875" style="99" customWidth="1"/>
    <col min="2572" max="2573" width="6.42578125" style="99" customWidth="1"/>
    <col min="2574" max="2816" width="9.140625" style="99"/>
    <col min="2817" max="2817" width="5" style="99" customWidth="1"/>
    <col min="2818" max="2818" width="52.28515625" style="99" customWidth="1"/>
    <col min="2819" max="2819" width="5.5703125" style="99" customWidth="1"/>
    <col min="2820" max="2820" width="8.28515625" style="99" customWidth="1"/>
    <col min="2821" max="2821" width="8.7109375" style="99" customWidth="1"/>
    <col min="2822" max="2822" width="9.140625" style="99"/>
    <col min="2823" max="2823" width="7.5703125" style="99" customWidth="1"/>
    <col min="2824" max="2824" width="8.7109375" style="99" customWidth="1"/>
    <col min="2825" max="2826" width="8.5703125" style="99" customWidth="1"/>
    <col min="2827" max="2827" width="9.85546875" style="99" customWidth="1"/>
    <col min="2828" max="2829" width="6.42578125" style="99" customWidth="1"/>
    <col min="2830" max="3072" width="9.140625" style="99"/>
    <col min="3073" max="3073" width="5" style="99" customWidth="1"/>
    <col min="3074" max="3074" width="52.28515625" style="99" customWidth="1"/>
    <col min="3075" max="3075" width="5.5703125" style="99" customWidth="1"/>
    <col min="3076" max="3076" width="8.28515625" style="99" customWidth="1"/>
    <col min="3077" max="3077" width="8.7109375" style="99" customWidth="1"/>
    <col min="3078" max="3078" width="9.140625" style="99"/>
    <col min="3079" max="3079" width="7.5703125" style="99" customWidth="1"/>
    <col min="3080" max="3080" width="8.7109375" style="99" customWidth="1"/>
    <col min="3081" max="3082" width="8.5703125" style="99" customWidth="1"/>
    <col min="3083" max="3083" width="9.85546875" style="99" customWidth="1"/>
    <col min="3084" max="3085" width="6.42578125" style="99" customWidth="1"/>
    <col min="3086" max="3328" width="9.140625" style="99"/>
    <col min="3329" max="3329" width="5" style="99" customWidth="1"/>
    <col min="3330" max="3330" width="52.28515625" style="99" customWidth="1"/>
    <col min="3331" max="3331" width="5.5703125" style="99" customWidth="1"/>
    <col min="3332" max="3332" width="8.28515625" style="99" customWidth="1"/>
    <col min="3333" max="3333" width="8.7109375" style="99" customWidth="1"/>
    <col min="3334" max="3334" width="9.140625" style="99"/>
    <col min="3335" max="3335" width="7.5703125" style="99" customWidth="1"/>
    <col min="3336" max="3336" width="8.7109375" style="99" customWidth="1"/>
    <col min="3337" max="3338" width="8.5703125" style="99" customWidth="1"/>
    <col min="3339" max="3339" width="9.85546875" style="99" customWidth="1"/>
    <col min="3340" max="3341" width="6.42578125" style="99" customWidth="1"/>
    <col min="3342" max="3584" width="9.140625" style="99"/>
    <col min="3585" max="3585" width="5" style="99" customWidth="1"/>
    <col min="3586" max="3586" width="52.28515625" style="99" customWidth="1"/>
    <col min="3587" max="3587" width="5.5703125" style="99" customWidth="1"/>
    <col min="3588" max="3588" width="8.28515625" style="99" customWidth="1"/>
    <col min="3589" max="3589" width="8.7109375" style="99" customWidth="1"/>
    <col min="3590" max="3590" width="9.140625" style="99"/>
    <col min="3591" max="3591" width="7.5703125" style="99" customWidth="1"/>
    <col min="3592" max="3592" width="8.7109375" style="99" customWidth="1"/>
    <col min="3593" max="3594" width="8.5703125" style="99" customWidth="1"/>
    <col min="3595" max="3595" width="9.85546875" style="99" customWidth="1"/>
    <col min="3596" max="3597" width="6.42578125" style="99" customWidth="1"/>
    <col min="3598" max="3840" width="9.140625" style="99"/>
    <col min="3841" max="3841" width="5" style="99" customWidth="1"/>
    <col min="3842" max="3842" width="52.28515625" style="99" customWidth="1"/>
    <col min="3843" max="3843" width="5.5703125" style="99" customWidth="1"/>
    <col min="3844" max="3844" width="8.28515625" style="99" customWidth="1"/>
    <col min="3845" max="3845" width="8.7109375" style="99" customWidth="1"/>
    <col min="3846" max="3846" width="9.140625" style="99"/>
    <col min="3847" max="3847" width="7.5703125" style="99" customWidth="1"/>
    <col min="3848" max="3848" width="8.7109375" style="99" customWidth="1"/>
    <col min="3849" max="3850" width="8.5703125" style="99" customWidth="1"/>
    <col min="3851" max="3851" width="9.85546875" style="99" customWidth="1"/>
    <col min="3852" max="3853" width="6.42578125" style="99" customWidth="1"/>
    <col min="3854" max="4096" width="9.140625" style="99"/>
    <col min="4097" max="4097" width="5" style="99" customWidth="1"/>
    <col min="4098" max="4098" width="52.28515625" style="99" customWidth="1"/>
    <col min="4099" max="4099" width="5.5703125" style="99" customWidth="1"/>
    <col min="4100" max="4100" width="8.28515625" style="99" customWidth="1"/>
    <col min="4101" max="4101" width="8.7109375" style="99" customWidth="1"/>
    <col min="4102" max="4102" width="9.140625" style="99"/>
    <col min="4103" max="4103" width="7.5703125" style="99" customWidth="1"/>
    <col min="4104" max="4104" width="8.7109375" style="99" customWidth="1"/>
    <col min="4105" max="4106" width="8.5703125" style="99" customWidth="1"/>
    <col min="4107" max="4107" width="9.85546875" style="99" customWidth="1"/>
    <col min="4108" max="4109" width="6.42578125" style="99" customWidth="1"/>
    <col min="4110" max="4352" width="9.140625" style="99"/>
    <col min="4353" max="4353" width="5" style="99" customWidth="1"/>
    <col min="4354" max="4354" width="52.28515625" style="99" customWidth="1"/>
    <col min="4355" max="4355" width="5.5703125" style="99" customWidth="1"/>
    <col min="4356" max="4356" width="8.28515625" style="99" customWidth="1"/>
    <col min="4357" max="4357" width="8.7109375" style="99" customWidth="1"/>
    <col min="4358" max="4358" width="9.140625" style="99"/>
    <col min="4359" max="4359" width="7.5703125" style="99" customWidth="1"/>
    <col min="4360" max="4360" width="8.7109375" style="99" customWidth="1"/>
    <col min="4361" max="4362" width="8.5703125" style="99" customWidth="1"/>
    <col min="4363" max="4363" width="9.85546875" style="99" customWidth="1"/>
    <col min="4364" max="4365" width="6.42578125" style="99" customWidth="1"/>
    <col min="4366" max="4608" width="9.140625" style="99"/>
    <col min="4609" max="4609" width="5" style="99" customWidth="1"/>
    <col min="4610" max="4610" width="52.28515625" style="99" customWidth="1"/>
    <col min="4611" max="4611" width="5.5703125" style="99" customWidth="1"/>
    <col min="4612" max="4612" width="8.28515625" style="99" customWidth="1"/>
    <col min="4613" max="4613" width="8.7109375" style="99" customWidth="1"/>
    <col min="4614" max="4614" width="9.140625" style="99"/>
    <col min="4615" max="4615" width="7.5703125" style="99" customWidth="1"/>
    <col min="4616" max="4616" width="8.7109375" style="99" customWidth="1"/>
    <col min="4617" max="4618" width="8.5703125" style="99" customWidth="1"/>
    <col min="4619" max="4619" width="9.85546875" style="99" customWidth="1"/>
    <col min="4620" max="4621" width="6.42578125" style="99" customWidth="1"/>
    <col min="4622" max="4864" width="9.140625" style="99"/>
    <col min="4865" max="4865" width="5" style="99" customWidth="1"/>
    <col min="4866" max="4866" width="52.28515625" style="99" customWidth="1"/>
    <col min="4867" max="4867" width="5.5703125" style="99" customWidth="1"/>
    <col min="4868" max="4868" width="8.28515625" style="99" customWidth="1"/>
    <col min="4869" max="4869" width="8.7109375" style="99" customWidth="1"/>
    <col min="4870" max="4870" width="9.140625" style="99"/>
    <col min="4871" max="4871" width="7.5703125" style="99" customWidth="1"/>
    <col min="4872" max="4872" width="8.7109375" style="99" customWidth="1"/>
    <col min="4873" max="4874" width="8.5703125" style="99" customWidth="1"/>
    <col min="4875" max="4875" width="9.85546875" style="99" customWidth="1"/>
    <col min="4876" max="4877" width="6.42578125" style="99" customWidth="1"/>
    <col min="4878" max="5120" width="9.140625" style="99"/>
    <col min="5121" max="5121" width="5" style="99" customWidth="1"/>
    <col min="5122" max="5122" width="52.28515625" style="99" customWidth="1"/>
    <col min="5123" max="5123" width="5.5703125" style="99" customWidth="1"/>
    <col min="5124" max="5124" width="8.28515625" style="99" customWidth="1"/>
    <col min="5125" max="5125" width="8.7109375" style="99" customWidth="1"/>
    <col min="5126" max="5126" width="9.140625" style="99"/>
    <col min="5127" max="5127" width="7.5703125" style="99" customWidth="1"/>
    <col min="5128" max="5128" width="8.7109375" style="99" customWidth="1"/>
    <col min="5129" max="5130" width="8.5703125" style="99" customWidth="1"/>
    <col min="5131" max="5131" width="9.85546875" style="99" customWidth="1"/>
    <col min="5132" max="5133" width="6.42578125" style="99" customWidth="1"/>
    <col min="5134" max="5376" width="9.140625" style="99"/>
    <col min="5377" max="5377" width="5" style="99" customWidth="1"/>
    <col min="5378" max="5378" width="52.28515625" style="99" customWidth="1"/>
    <col min="5379" max="5379" width="5.5703125" style="99" customWidth="1"/>
    <col min="5380" max="5380" width="8.28515625" style="99" customWidth="1"/>
    <col min="5381" max="5381" width="8.7109375" style="99" customWidth="1"/>
    <col min="5382" max="5382" width="9.140625" style="99"/>
    <col min="5383" max="5383" width="7.5703125" style="99" customWidth="1"/>
    <col min="5384" max="5384" width="8.7109375" style="99" customWidth="1"/>
    <col min="5385" max="5386" width="8.5703125" style="99" customWidth="1"/>
    <col min="5387" max="5387" width="9.85546875" style="99" customWidth="1"/>
    <col min="5388" max="5389" width="6.42578125" style="99" customWidth="1"/>
    <col min="5390" max="5632" width="9.140625" style="99"/>
    <col min="5633" max="5633" width="5" style="99" customWidth="1"/>
    <col min="5634" max="5634" width="52.28515625" style="99" customWidth="1"/>
    <col min="5635" max="5635" width="5.5703125" style="99" customWidth="1"/>
    <col min="5636" max="5636" width="8.28515625" style="99" customWidth="1"/>
    <col min="5637" max="5637" width="8.7109375" style="99" customWidth="1"/>
    <col min="5638" max="5638" width="9.140625" style="99"/>
    <col min="5639" max="5639" width="7.5703125" style="99" customWidth="1"/>
    <col min="5640" max="5640" width="8.7109375" style="99" customWidth="1"/>
    <col min="5641" max="5642" width="8.5703125" style="99" customWidth="1"/>
    <col min="5643" max="5643" width="9.85546875" style="99" customWidth="1"/>
    <col min="5644" max="5645" width="6.42578125" style="99" customWidth="1"/>
    <col min="5646" max="5888" width="9.140625" style="99"/>
    <col min="5889" max="5889" width="5" style="99" customWidth="1"/>
    <col min="5890" max="5890" width="52.28515625" style="99" customWidth="1"/>
    <col min="5891" max="5891" width="5.5703125" style="99" customWidth="1"/>
    <col min="5892" max="5892" width="8.28515625" style="99" customWidth="1"/>
    <col min="5893" max="5893" width="8.7109375" style="99" customWidth="1"/>
    <col min="5894" max="5894" width="9.140625" style="99"/>
    <col min="5895" max="5895" width="7.5703125" style="99" customWidth="1"/>
    <col min="5896" max="5896" width="8.7109375" style="99" customWidth="1"/>
    <col min="5897" max="5898" width="8.5703125" style="99" customWidth="1"/>
    <col min="5899" max="5899" width="9.85546875" style="99" customWidth="1"/>
    <col min="5900" max="5901" width="6.42578125" style="99" customWidth="1"/>
    <col min="5902" max="6144" width="9.140625" style="99"/>
    <col min="6145" max="6145" width="5" style="99" customWidth="1"/>
    <col min="6146" max="6146" width="52.28515625" style="99" customWidth="1"/>
    <col min="6147" max="6147" width="5.5703125" style="99" customWidth="1"/>
    <col min="6148" max="6148" width="8.28515625" style="99" customWidth="1"/>
    <col min="6149" max="6149" width="8.7109375" style="99" customWidth="1"/>
    <col min="6150" max="6150" width="9.140625" style="99"/>
    <col min="6151" max="6151" width="7.5703125" style="99" customWidth="1"/>
    <col min="6152" max="6152" width="8.7109375" style="99" customWidth="1"/>
    <col min="6153" max="6154" width="8.5703125" style="99" customWidth="1"/>
    <col min="6155" max="6155" width="9.85546875" style="99" customWidth="1"/>
    <col min="6156" max="6157" width="6.42578125" style="99" customWidth="1"/>
    <col min="6158" max="6400" width="9.140625" style="99"/>
    <col min="6401" max="6401" width="5" style="99" customWidth="1"/>
    <col min="6402" max="6402" width="52.28515625" style="99" customWidth="1"/>
    <col min="6403" max="6403" width="5.5703125" style="99" customWidth="1"/>
    <col min="6404" max="6404" width="8.28515625" style="99" customWidth="1"/>
    <col min="6405" max="6405" width="8.7109375" style="99" customWidth="1"/>
    <col min="6406" max="6406" width="9.140625" style="99"/>
    <col min="6407" max="6407" width="7.5703125" style="99" customWidth="1"/>
    <col min="6408" max="6408" width="8.7109375" style="99" customWidth="1"/>
    <col min="6409" max="6410" width="8.5703125" style="99" customWidth="1"/>
    <col min="6411" max="6411" width="9.85546875" style="99" customWidth="1"/>
    <col min="6412" max="6413" width="6.42578125" style="99" customWidth="1"/>
    <col min="6414" max="6656" width="9.140625" style="99"/>
    <col min="6657" max="6657" width="5" style="99" customWidth="1"/>
    <col min="6658" max="6658" width="52.28515625" style="99" customWidth="1"/>
    <col min="6659" max="6659" width="5.5703125" style="99" customWidth="1"/>
    <col min="6660" max="6660" width="8.28515625" style="99" customWidth="1"/>
    <col min="6661" max="6661" width="8.7109375" style="99" customWidth="1"/>
    <col min="6662" max="6662" width="9.140625" style="99"/>
    <col min="6663" max="6663" width="7.5703125" style="99" customWidth="1"/>
    <col min="6664" max="6664" width="8.7109375" style="99" customWidth="1"/>
    <col min="6665" max="6666" width="8.5703125" style="99" customWidth="1"/>
    <col min="6667" max="6667" width="9.85546875" style="99" customWidth="1"/>
    <col min="6668" max="6669" width="6.42578125" style="99" customWidth="1"/>
    <col min="6670" max="6912" width="9.140625" style="99"/>
    <col min="6913" max="6913" width="5" style="99" customWidth="1"/>
    <col min="6914" max="6914" width="52.28515625" style="99" customWidth="1"/>
    <col min="6915" max="6915" width="5.5703125" style="99" customWidth="1"/>
    <col min="6916" max="6916" width="8.28515625" style="99" customWidth="1"/>
    <col min="6917" max="6917" width="8.7109375" style="99" customWidth="1"/>
    <col min="6918" max="6918" width="9.140625" style="99"/>
    <col min="6919" max="6919" width="7.5703125" style="99" customWidth="1"/>
    <col min="6920" max="6920" width="8.7109375" style="99" customWidth="1"/>
    <col min="6921" max="6922" width="8.5703125" style="99" customWidth="1"/>
    <col min="6923" max="6923" width="9.85546875" style="99" customWidth="1"/>
    <col min="6924" max="6925" width="6.42578125" style="99" customWidth="1"/>
    <col min="6926" max="7168" width="9.140625" style="99"/>
    <col min="7169" max="7169" width="5" style="99" customWidth="1"/>
    <col min="7170" max="7170" width="52.28515625" style="99" customWidth="1"/>
    <col min="7171" max="7171" width="5.5703125" style="99" customWidth="1"/>
    <col min="7172" max="7172" width="8.28515625" style="99" customWidth="1"/>
    <col min="7173" max="7173" width="8.7109375" style="99" customWidth="1"/>
    <col min="7174" max="7174" width="9.140625" style="99"/>
    <col min="7175" max="7175" width="7.5703125" style="99" customWidth="1"/>
    <col min="7176" max="7176" width="8.7109375" style="99" customWidth="1"/>
    <col min="7177" max="7178" width="8.5703125" style="99" customWidth="1"/>
    <col min="7179" max="7179" width="9.85546875" style="99" customWidth="1"/>
    <col min="7180" max="7181" width="6.42578125" style="99" customWidth="1"/>
    <col min="7182" max="7424" width="9.140625" style="99"/>
    <col min="7425" max="7425" width="5" style="99" customWidth="1"/>
    <col min="7426" max="7426" width="52.28515625" style="99" customWidth="1"/>
    <col min="7427" max="7427" width="5.5703125" style="99" customWidth="1"/>
    <col min="7428" max="7428" width="8.28515625" style="99" customWidth="1"/>
    <col min="7429" max="7429" width="8.7109375" style="99" customWidth="1"/>
    <col min="7430" max="7430" width="9.140625" style="99"/>
    <col min="7431" max="7431" width="7.5703125" style="99" customWidth="1"/>
    <col min="7432" max="7432" width="8.7109375" style="99" customWidth="1"/>
    <col min="7433" max="7434" width="8.5703125" style="99" customWidth="1"/>
    <col min="7435" max="7435" width="9.85546875" style="99" customWidth="1"/>
    <col min="7436" max="7437" width="6.42578125" style="99" customWidth="1"/>
    <col min="7438" max="7680" width="9.140625" style="99"/>
    <col min="7681" max="7681" width="5" style="99" customWidth="1"/>
    <col min="7682" max="7682" width="52.28515625" style="99" customWidth="1"/>
    <col min="7683" max="7683" width="5.5703125" style="99" customWidth="1"/>
    <col min="7684" max="7684" width="8.28515625" style="99" customWidth="1"/>
    <col min="7685" max="7685" width="8.7109375" style="99" customWidth="1"/>
    <col min="7686" max="7686" width="9.140625" style="99"/>
    <col min="7687" max="7687" width="7.5703125" style="99" customWidth="1"/>
    <col min="7688" max="7688" width="8.7109375" style="99" customWidth="1"/>
    <col min="7689" max="7690" width="8.5703125" style="99" customWidth="1"/>
    <col min="7691" max="7691" width="9.85546875" style="99" customWidth="1"/>
    <col min="7692" max="7693" width="6.42578125" style="99" customWidth="1"/>
    <col min="7694" max="7936" width="9.140625" style="99"/>
    <col min="7937" max="7937" width="5" style="99" customWidth="1"/>
    <col min="7938" max="7938" width="52.28515625" style="99" customWidth="1"/>
    <col min="7939" max="7939" width="5.5703125" style="99" customWidth="1"/>
    <col min="7940" max="7940" width="8.28515625" style="99" customWidth="1"/>
    <col min="7941" max="7941" width="8.7109375" style="99" customWidth="1"/>
    <col min="7942" max="7942" width="9.140625" style="99"/>
    <col min="7943" max="7943" width="7.5703125" style="99" customWidth="1"/>
    <col min="7944" max="7944" width="8.7109375" style="99" customWidth="1"/>
    <col min="7945" max="7946" width="8.5703125" style="99" customWidth="1"/>
    <col min="7947" max="7947" width="9.85546875" style="99" customWidth="1"/>
    <col min="7948" max="7949" width="6.42578125" style="99" customWidth="1"/>
    <col min="7950" max="8192" width="9.140625" style="99"/>
    <col min="8193" max="8193" width="5" style="99" customWidth="1"/>
    <col min="8194" max="8194" width="52.28515625" style="99" customWidth="1"/>
    <col min="8195" max="8195" width="5.5703125" style="99" customWidth="1"/>
    <col min="8196" max="8196" width="8.28515625" style="99" customWidth="1"/>
    <col min="8197" max="8197" width="8.7109375" style="99" customWidth="1"/>
    <col min="8198" max="8198" width="9.140625" style="99"/>
    <col min="8199" max="8199" width="7.5703125" style="99" customWidth="1"/>
    <col min="8200" max="8200" width="8.7109375" style="99" customWidth="1"/>
    <col min="8201" max="8202" width="8.5703125" style="99" customWidth="1"/>
    <col min="8203" max="8203" width="9.85546875" style="99" customWidth="1"/>
    <col min="8204" max="8205" width="6.42578125" style="99" customWidth="1"/>
    <col min="8206" max="8448" width="9.140625" style="99"/>
    <col min="8449" max="8449" width="5" style="99" customWidth="1"/>
    <col min="8450" max="8450" width="52.28515625" style="99" customWidth="1"/>
    <col min="8451" max="8451" width="5.5703125" style="99" customWidth="1"/>
    <col min="8452" max="8452" width="8.28515625" style="99" customWidth="1"/>
    <col min="8453" max="8453" width="8.7109375" style="99" customWidth="1"/>
    <col min="8454" max="8454" width="9.140625" style="99"/>
    <col min="8455" max="8455" width="7.5703125" style="99" customWidth="1"/>
    <col min="8456" max="8456" width="8.7109375" style="99" customWidth="1"/>
    <col min="8457" max="8458" width="8.5703125" style="99" customWidth="1"/>
    <col min="8459" max="8459" width="9.85546875" style="99" customWidth="1"/>
    <col min="8460" max="8461" width="6.42578125" style="99" customWidth="1"/>
    <col min="8462" max="8704" width="9.140625" style="99"/>
    <col min="8705" max="8705" width="5" style="99" customWidth="1"/>
    <col min="8706" max="8706" width="52.28515625" style="99" customWidth="1"/>
    <col min="8707" max="8707" width="5.5703125" style="99" customWidth="1"/>
    <col min="8708" max="8708" width="8.28515625" style="99" customWidth="1"/>
    <col min="8709" max="8709" width="8.7109375" style="99" customWidth="1"/>
    <col min="8710" max="8710" width="9.140625" style="99"/>
    <col min="8711" max="8711" width="7.5703125" style="99" customWidth="1"/>
    <col min="8712" max="8712" width="8.7109375" style="99" customWidth="1"/>
    <col min="8713" max="8714" width="8.5703125" style="99" customWidth="1"/>
    <col min="8715" max="8715" width="9.85546875" style="99" customWidth="1"/>
    <col min="8716" max="8717" width="6.42578125" style="99" customWidth="1"/>
    <col min="8718" max="8960" width="9.140625" style="99"/>
    <col min="8961" max="8961" width="5" style="99" customWidth="1"/>
    <col min="8962" max="8962" width="52.28515625" style="99" customWidth="1"/>
    <col min="8963" max="8963" width="5.5703125" style="99" customWidth="1"/>
    <col min="8964" max="8964" width="8.28515625" style="99" customWidth="1"/>
    <col min="8965" max="8965" width="8.7109375" style="99" customWidth="1"/>
    <col min="8966" max="8966" width="9.140625" style="99"/>
    <col min="8967" max="8967" width="7.5703125" style="99" customWidth="1"/>
    <col min="8968" max="8968" width="8.7109375" style="99" customWidth="1"/>
    <col min="8969" max="8970" width="8.5703125" style="99" customWidth="1"/>
    <col min="8971" max="8971" width="9.85546875" style="99" customWidth="1"/>
    <col min="8972" max="8973" width="6.42578125" style="99" customWidth="1"/>
    <col min="8974" max="9216" width="9.140625" style="99"/>
    <col min="9217" max="9217" width="5" style="99" customWidth="1"/>
    <col min="9218" max="9218" width="52.28515625" style="99" customWidth="1"/>
    <col min="9219" max="9219" width="5.5703125" style="99" customWidth="1"/>
    <col min="9220" max="9220" width="8.28515625" style="99" customWidth="1"/>
    <col min="9221" max="9221" width="8.7109375" style="99" customWidth="1"/>
    <col min="9222" max="9222" width="9.140625" style="99"/>
    <col min="9223" max="9223" width="7.5703125" style="99" customWidth="1"/>
    <col min="9224" max="9224" width="8.7109375" style="99" customWidth="1"/>
    <col min="9225" max="9226" width="8.5703125" style="99" customWidth="1"/>
    <col min="9227" max="9227" width="9.85546875" style="99" customWidth="1"/>
    <col min="9228" max="9229" width="6.42578125" style="99" customWidth="1"/>
    <col min="9230" max="9472" width="9.140625" style="99"/>
    <col min="9473" max="9473" width="5" style="99" customWidth="1"/>
    <col min="9474" max="9474" width="52.28515625" style="99" customWidth="1"/>
    <col min="9475" max="9475" width="5.5703125" style="99" customWidth="1"/>
    <col min="9476" max="9476" width="8.28515625" style="99" customWidth="1"/>
    <col min="9477" max="9477" width="8.7109375" style="99" customWidth="1"/>
    <col min="9478" max="9478" width="9.140625" style="99"/>
    <col min="9479" max="9479" width="7.5703125" style="99" customWidth="1"/>
    <col min="9480" max="9480" width="8.7109375" style="99" customWidth="1"/>
    <col min="9481" max="9482" width="8.5703125" style="99" customWidth="1"/>
    <col min="9483" max="9483" width="9.85546875" style="99" customWidth="1"/>
    <col min="9484" max="9485" width="6.42578125" style="99" customWidth="1"/>
    <col min="9486" max="9728" width="9.140625" style="99"/>
    <col min="9729" max="9729" width="5" style="99" customWidth="1"/>
    <col min="9730" max="9730" width="52.28515625" style="99" customWidth="1"/>
    <col min="9731" max="9731" width="5.5703125" style="99" customWidth="1"/>
    <col min="9732" max="9732" width="8.28515625" style="99" customWidth="1"/>
    <col min="9733" max="9733" width="8.7109375" style="99" customWidth="1"/>
    <col min="9734" max="9734" width="9.140625" style="99"/>
    <col min="9735" max="9735" width="7.5703125" style="99" customWidth="1"/>
    <col min="9736" max="9736" width="8.7109375" style="99" customWidth="1"/>
    <col min="9737" max="9738" width="8.5703125" style="99" customWidth="1"/>
    <col min="9739" max="9739" width="9.85546875" style="99" customWidth="1"/>
    <col min="9740" max="9741" width="6.42578125" style="99" customWidth="1"/>
    <col min="9742" max="9984" width="9.140625" style="99"/>
    <col min="9985" max="9985" width="5" style="99" customWidth="1"/>
    <col min="9986" max="9986" width="52.28515625" style="99" customWidth="1"/>
    <col min="9987" max="9987" width="5.5703125" style="99" customWidth="1"/>
    <col min="9988" max="9988" width="8.28515625" style="99" customWidth="1"/>
    <col min="9989" max="9989" width="8.7109375" style="99" customWidth="1"/>
    <col min="9990" max="9990" width="9.140625" style="99"/>
    <col min="9991" max="9991" width="7.5703125" style="99" customWidth="1"/>
    <col min="9992" max="9992" width="8.7109375" style="99" customWidth="1"/>
    <col min="9993" max="9994" width="8.5703125" style="99" customWidth="1"/>
    <col min="9995" max="9995" width="9.85546875" style="99" customWidth="1"/>
    <col min="9996" max="9997" width="6.42578125" style="99" customWidth="1"/>
    <col min="9998" max="10240" width="9.140625" style="99"/>
    <col min="10241" max="10241" width="5" style="99" customWidth="1"/>
    <col min="10242" max="10242" width="52.28515625" style="99" customWidth="1"/>
    <col min="10243" max="10243" width="5.5703125" style="99" customWidth="1"/>
    <col min="10244" max="10244" width="8.28515625" style="99" customWidth="1"/>
    <col min="10245" max="10245" width="8.7109375" style="99" customWidth="1"/>
    <col min="10246" max="10246" width="9.140625" style="99"/>
    <col min="10247" max="10247" width="7.5703125" style="99" customWidth="1"/>
    <col min="10248" max="10248" width="8.7109375" style="99" customWidth="1"/>
    <col min="10249" max="10250" width="8.5703125" style="99" customWidth="1"/>
    <col min="10251" max="10251" width="9.85546875" style="99" customWidth="1"/>
    <col min="10252" max="10253" width="6.42578125" style="99" customWidth="1"/>
    <col min="10254" max="10496" width="9.140625" style="99"/>
    <col min="10497" max="10497" width="5" style="99" customWidth="1"/>
    <col min="10498" max="10498" width="52.28515625" style="99" customWidth="1"/>
    <col min="10499" max="10499" width="5.5703125" style="99" customWidth="1"/>
    <col min="10500" max="10500" width="8.28515625" style="99" customWidth="1"/>
    <col min="10501" max="10501" width="8.7109375" style="99" customWidth="1"/>
    <col min="10502" max="10502" width="9.140625" style="99"/>
    <col min="10503" max="10503" width="7.5703125" style="99" customWidth="1"/>
    <col min="10504" max="10504" width="8.7109375" style="99" customWidth="1"/>
    <col min="10505" max="10506" width="8.5703125" style="99" customWidth="1"/>
    <col min="10507" max="10507" width="9.85546875" style="99" customWidth="1"/>
    <col min="10508" max="10509" width="6.42578125" style="99" customWidth="1"/>
    <col min="10510" max="10752" width="9.140625" style="99"/>
    <col min="10753" max="10753" width="5" style="99" customWidth="1"/>
    <col min="10754" max="10754" width="52.28515625" style="99" customWidth="1"/>
    <col min="10755" max="10755" width="5.5703125" style="99" customWidth="1"/>
    <col min="10756" max="10756" width="8.28515625" style="99" customWidth="1"/>
    <col min="10757" max="10757" width="8.7109375" style="99" customWidth="1"/>
    <col min="10758" max="10758" width="9.140625" style="99"/>
    <col min="10759" max="10759" width="7.5703125" style="99" customWidth="1"/>
    <col min="10760" max="10760" width="8.7109375" style="99" customWidth="1"/>
    <col min="10761" max="10762" width="8.5703125" style="99" customWidth="1"/>
    <col min="10763" max="10763" width="9.85546875" style="99" customWidth="1"/>
    <col min="10764" max="10765" width="6.42578125" style="99" customWidth="1"/>
    <col min="10766" max="11008" width="9.140625" style="99"/>
    <col min="11009" max="11009" width="5" style="99" customWidth="1"/>
    <col min="11010" max="11010" width="52.28515625" style="99" customWidth="1"/>
    <col min="11011" max="11011" width="5.5703125" style="99" customWidth="1"/>
    <col min="11012" max="11012" width="8.28515625" style="99" customWidth="1"/>
    <col min="11013" max="11013" width="8.7109375" style="99" customWidth="1"/>
    <col min="11014" max="11014" width="9.140625" style="99"/>
    <col min="11015" max="11015" width="7.5703125" style="99" customWidth="1"/>
    <col min="11016" max="11016" width="8.7109375" style="99" customWidth="1"/>
    <col min="11017" max="11018" width="8.5703125" style="99" customWidth="1"/>
    <col min="11019" max="11019" width="9.85546875" style="99" customWidth="1"/>
    <col min="11020" max="11021" width="6.42578125" style="99" customWidth="1"/>
    <col min="11022" max="11264" width="9.140625" style="99"/>
    <col min="11265" max="11265" width="5" style="99" customWidth="1"/>
    <col min="11266" max="11266" width="52.28515625" style="99" customWidth="1"/>
    <col min="11267" max="11267" width="5.5703125" style="99" customWidth="1"/>
    <col min="11268" max="11268" width="8.28515625" style="99" customWidth="1"/>
    <col min="11269" max="11269" width="8.7109375" style="99" customWidth="1"/>
    <col min="11270" max="11270" width="9.140625" style="99"/>
    <col min="11271" max="11271" width="7.5703125" style="99" customWidth="1"/>
    <col min="11272" max="11272" width="8.7109375" style="99" customWidth="1"/>
    <col min="11273" max="11274" width="8.5703125" style="99" customWidth="1"/>
    <col min="11275" max="11275" width="9.85546875" style="99" customWidth="1"/>
    <col min="11276" max="11277" width="6.42578125" style="99" customWidth="1"/>
    <col min="11278" max="11520" width="9.140625" style="99"/>
    <col min="11521" max="11521" width="5" style="99" customWidth="1"/>
    <col min="11522" max="11522" width="52.28515625" style="99" customWidth="1"/>
    <col min="11523" max="11523" width="5.5703125" style="99" customWidth="1"/>
    <col min="11524" max="11524" width="8.28515625" style="99" customWidth="1"/>
    <col min="11525" max="11525" width="8.7109375" style="99" customWidth="1"/>
    <col min="11526" max="11526" width="9.140625" style="99"/>
    <col min="11527" max="11527" width="7.5703125" style="99" customWidth="1"/>
    <col min="11528" max="11528" width="8.7109375" style="99" customWidth="1"/>
    <col min="11529" max="11530" width="8.5703125" style="99" customWidth="1"/>
    <col min="11531" max="11531" width="9.85546875" style="99" customWidth="1"/>
    <col min="11532" max="11533" width="6.42578125" style="99" customWidth="1"/>
    <col min="11534" max="11776" width="9.140625" style="99"/>
    <col min="11777" max="11777" width="5" style="99" customWidth="1"/>
    <col min="11778" max="11778" width="52.28515625" style="99" customWidth="1"/>
    <col min="11779" max="11779" width="5.5703125" style="99" customWidth="1"/>
    <col min="11780" max="11780" width="8.28515625" style="99" customWidth="1"/>
    <col min="11781" max="11781" width="8.7109375" style="99" customWidth="1"/>
    <col min="11782" max="11782" width="9.140625" style="99"/>
    <col min="11783" max="11783" width="7.5703125" style="99" customWidth="1"/>
    <col min="11784" max="11784" width="8.7109375" style="99" customWidth="1"/>
    <col min="11785" max="11786" width="8.5703125" style="99" customWidth="1"/>
    <col min="11787" max="11787" width="9.85546875" style="99" customWidth="1"/>
    <col min="11788" max="11789" width="6.42578125" style="99" customWidth="1"/>
    <col min="11790" max="12032" width="9.140625" style="99"/>
    <col min="12033" max="12033" width="5" style="99" customWidth="1"/>
    <col min="12034" max="12034" width="52.28515625" style="99" customWidth="1"/>
    <col min="12035" max="12035" width="5.5703125" style="99" customWidth="1"/>
    <col min="12036" max="12036" width="8.28515625" style="99" customWidth="1"/>
    <col min="12037" max="12037" width="8.7109375" style="99" customWidth="1"/>
    <col min="12038" max="12038" width="9.140625" style="99"/>
    <col min="12039" max="12039" width="7.5703125" style="99" customWidth="1"/>
    <col min="12040" max="12040" width="8.7109375" style="99" customWidth="1"/>
    <col min="12041" max="12042" width="8.5703125" style="99" customWidth="1"/>
    <col min="12043" max="12043" width="9.85546875" style="99" customWidth="1"/>
    <col min="12044" max="12045" width="6.42578125" style="99" customWidth="1"/>
    <col min="12046" max="12288" width="9.140625" style="99"/>
    <col min="12289" max="12289" width="5" style="99" customWidth="1"/>
    <col min="12290" max="12290" width="52.28515625" style="99" customWidth="1"/>
    <col min="12291" max="12291" width="5.5703125" style="99" customWidth="1"/>
    <col min="12292" max="12292" width="8.28515625" style="99" customWidth="1"/>
    <col min="12293" max="12293" width="8.7109375" style="99" customWidth="1"/>
    <col min="12294" max="12294" width="9.140625" style="99"/>
    <col min="12295" max="12295" width="7.5703125" style="99" customWidth="1"/>
    <col min="12296" max="12296" width="8.7109375" style="99" customWidth="1"/>
    <col min="12297" max="12298" width="8.5703125" style="99" customWidth="1"/>
    <col min="12299" max="12299" width="9.85546875" style="99" customWidth="1"/>
    <col min="12300" max="12301" width="6.42578125" style="99" customWidth="1"/>
    <col min="12302" max="12544" width="9.140625" style="99"/>
    <col min="12545" max="12545" width="5" style="99" customWidth="1"/>
    <col min="12546" max="12546" width="52.28515625" style="99" customWidth="1"/>
    <col min="12547" max="12547" width="5.5703125" style="99" customWidth="1"/>
    <col min="12548" max="12548" width="8.28515625" style="99" customWidth="1"/>
    <col min="12549" max="12549" width="8.7109375" style="99" customWidth="1"/>
    <col min="12550" max="12550" width="9.140625" style="99"/>
    <col min="12551" max="12551" width="7.5703125" style="99" customWidth="1"/>
    <col min="12552" max="12552" width="8.7109375" style="99" customWidth="1"/>
    <col min="12553" max="12554" width="8.5703125" style="99" customWidth="1"/>
    <col min="12555" max="12555" width="9.85546875" style="99" customWidth="1"/>
    <col min="12556" max="12557" width="6.42578125" style="99" customWidth="1"/>
    <col min="12558" max="12800" width="9.140625" style="99"/>
    <col min="12801" max="12801" width="5" style="99" customWidth="1"/>
    <col min="12802" max="12802" width="52.28515625" style="99" customWidth="1"/>
    <col min="12803" max="12803" width="5.5703125" style="99" customWidth="1"/>
    <col min="12804" max="12804" width="8.28515625" style="99" customWidth="1"/>
    <col min="12805" max="12805" width="8.7109375" style="99" customWidth="1"/>
    <col min="12806" max="12806" width="9.140625" style="99"/>
    <col min="12807" max="12807" width="7.5703125" style="99" customWidth="1"/>
    <col min="12808" max="12808" width="8.7109375" style="99" customWidth="1"/>
    <col min="12809" max="12810" width="8.5703125" style="99" customWidth="1"/>
    <col min="12811" max="12811" width="9.85546875" style="99" customWidth="1"/>
    <col min="12812" max="12813" width="6.42578125" style="99" customWidth="1"/>
    <col min="12814" max="13056" width="9.140625" style="99"/>
    <col min="13057" max="13057" width="5" style="99" customWidth="1"/>
    <col min="13058" max="13058" width="52.28515625" style="99" customWidth="1"/>
    <col min="13059" max="13059" width="5.5703125" style="99" customWidth="1"/>
    <col min="13060" max="13060" width="8.28515625" style="99" customWidth="1"/>
    <col min="13061" max="13061" width="8.7109375" style="99" customWidth="1"/>
    <col min="13062" max="13062" width="9.140625" style="99"/>
    <col min="13063" max="13063" width="7.5703125" style="99" customWidth="1"/>
    <col min="13064" max="13064" width="8.7109375" style="99" customWidth="1"/>
    <col min="13065" max="13066" width="8.5703125" style="99" customWidth="1"/>
    <col min="13067" max="13067" width="9.85546875" style="99" customWidth="1"/>
    <col min="13068" max="13069" width="6.42578125" style="99" customWidth="1"/>
    <col min="13070" max="13312" width="9.140625" style="99"/>
    <col min="13313" max="13313" width="5" style="99" customWidth="1"/>
    <col min="13314" max="13314" width="52.28515625" style="99" customWidth="1"/>
    <col min="13315" max="13315" width="5.5703125" style="99" customWidth="1"/>
    <col min="13316" max="13316" width="8.28515625" style="99" customWidth="1"/>
    <col min="13317" max="13317" width="8.7109375" style="99" customWidth="1"/>
    <col min="13318" max="13318" width="9.140625" style="99"/>
    <col min="13319" max="13319" width="7.5703125" style="99" customWidth="1"/>
    <col min="13320" max="13320" width="8.7109375" style="99" customWidth="1"/>
    <col min="13321" max="13322" width="8.5703125" style="99" customWidth="1"/>
    <col min="13323" max="13323" width="9.85546875" style="99" customWidth="1"/>
    <col min="13324" max="13325" width="6.42578125" style="99" customWidth="1"/>
    <col min="13326" max="13568" width="9.140625" style="99"/>
    <col min="13569" max="13569" width="5" style="99" customWidth="1"/>
    <col min="13570" max="13570" width="52.28515625" style="99" customWidth="1"/>
    <col min="13571" max="13571" width="5.5703125" style="99" customWidth="1"/>
    <col min="13572" max="13572" width="8.28515625" style="99" customWidth="1"/>
    <col min="13573" max="13573" width="8.7109375" style="99" customWidth="1"/>
    <col min="13574" max="13574" width="9.140625" style="99"/>
    <col min="13575" max="13575" width="7.5703125" style="99" customWidth="1"/>
    <col min="13576" max="13576" width="8.7109375" style="99" customWidth="1"/>
    <col min="13577" max="13578" width="8.5703125" style="99" customWidth="1"/>
    <col min="13579" max="13579" width="9.85546875" style="99" customWidth="1"/>
    <col min="13580" max="13581" width="6.42578125" style="99" customWidth="1"/>
    <col min="13582" max="13824" width="9.140625" style="99"/>
    <col min="13825" max="13825" width="5" style="99" customWidth="1"/>
    <col min="13826" max="13826" width="52.28515625" style="99" customWidth="1"/>
    <col min="13827" max="13827" width="5.5703125" style="99" customWidth="1"/>
    <col min="13828" max="13828" width="8.28515625" style="99" customWidth="1"/>
    <col min="13829" max="13829" width="8.7109375" style="99" customWidth="1"/>
    <col min="13830" max="13830" width="9.140625" style="99"/>
    <col min="13831" max="13831" width="7.5703125" style="99" customWidth="1"/>
    <col min="13832" max="13832" width="8.7109375" style="99" customWidth="1"/>
    <col min="13833" max="13834" width="8.5703125" style="99" customWidth="1"/>
    <col min="13835" max="13835" width="9.85546875" style="99" customWidth="1"/>
    <col min="13836" max="13837" width="6.42578125" style="99" customWidth="1"/>
    <col min="13838" max="14080" width="9.140625" style="99"/>
    <col min="14081" max="14081" width="5" style="99" customWidth="1"/>
    <col min="14082" max="14082" width="52.28515625" style="99" customWidth="1"/>
    <col min="14083" max="14083" width="5.5703125" style="99" customWidth="1"/>
    <col min="14084" max="14084" width="8.28515625" style="99" customWidth="1"/>
    <col min="14085" max="14085" width="8.7109375" style="99" customWidth="1"/>
    <col min="14086" max="14086" width="9.140625" style="99"/>
    <col min="14087" max="14087" width="7.5703125" style="99" customWidth="1"/>
    <col min="14088" max="14088" width="8.7109375" style="99" customWidth="1"/>
    <col min="14089" max="14090" width="8.5703125" style="99" customWidth="1"/>
    <col min="14091" max="14091" width="9.85546875" style="99" customWidth="1"/>
    <col min="14092" max="14093" width="6.42578125" style="99" customWidth="1"/>
    <col min="14094" max="14336" width="9.140625" style="99"/>
    <col min="14337" max="14337" width="5" style="99" customWidth="1"/>
    <col min="14338" max="14338" width="52.28515625" style="99" customWidth="1"/>
    <col min="14339" max="14339" width="5.5703125" style="99" customWidth="1"/>
    <col min="14340" max="14340" width="8.28515625" style="99" customWidth="1"/>
    <col min="14341" max="14341" width="8.7109375" style="99" customWidth="1"/>
    <col min="14342" max="14342" width="9.140625" style="99"/>
    <col min="14343" max="14343" width="7.5703125" style="99" customWidth="1"/>
    <col min="14344" max="14344" width="8.7109375" style="99" customWidth="1"/>
    <col min="14345" max="14346" width="8.5703125" style="99" customWidth="1"/>
    <col min="14347" max="14347" width="9.85546875" style="99" customWidth="1"/>
    <col min="14348" max="14349" width="6.42578125" style="99" customWidth="1"/>
    <col min="14350" max="14592" width="9.140625" style="99"/>
    <col min="14593" max="14593" width="5" style="99" customWidth="1"/>
    <col min="14594" max="14594" width="52.28515625" style="99" customWidth="1"/>
    <col min="14595" max="14595" width="5.5703125" style="99" customWidth="1"/>
    <col min="14596" max="14596" width="8.28515625" style="99" customWidth="1"/>
    <col min="14597" max="14597" width="8.7109375" style="99" customWidth="1"/>
    <col min="14598" max="14598" width="9.140625" style="99"/>
    <col min="14599" max="14599" width="7.5703125" style="99" customWidth="1"/>
    <col min="14600" max="14600" width="8.7109375" style="99" customWidth="1"/>
    <col min="14601" max="14602" width="8.5703125" style="99" customWidth="1"/>
    <col min="14603" max="14603" width="9.85546875" style="99" customWidth="1"/>
    <col min="14604" max="14605" width="6.42578125" style="99" customWidth="1"/>
    <col min="14606" max="14848" width="9.140625" style="99"/>
    <col min="14849" max="14849" width="5" style="99" customWidth="1"/>
    <col min="14850" max="14850" width="52.28515625" style="99" customWidth="1"/>
    <col min="14851" max="14851" width="5.5703125" style="99" customWidth="1"/>
    <col min="14852" max="14852" width="8.28515625" style="99" customWidth="1"/>
    <col min="14853" max="14853" width="8.7109375" style="99" customWidth="1"/>
    <col min="14854" max="14854" width="9.140625" style="99"/>
    <col min="14855" max="14855" width="7.5703125" style="99" customWidth="1"/>
    <col min="14856" max="14856" width="8.7109375" style="99" customWidth="1"/>
    <col min="14857" max="14858" width="8.5703125" style="99" customWidth="1"/>
    <col min="14859" max="14859" width="9.85546875" style="99" customWidth="1"/>
    <col min="14860" max="14861" width="6.42578125" style="99" customWidth="1"/>
    <col min="14862" max="15104" width="9.140625" style="99"/>
    <col min="15105" max="15105" width="5" style="99" customWidth="1"/>
    <col min="15106" max="15106" width="52.28515625" style="99" customWidth="1"/>
    <col min="15107" max="15107" width="5.5703125" style="99" customWidth="1"/>
    <col min="15108" max="15108" width="8.28515625" style="99" customWidth="1"/>
    <col min="15109" max="15109" width="8.7109375" style="99" customWidth="1"/>
    <col min="15110" max="15110" width="9.140625" style="99"/>
    <col min="15111" max="15111" width="7.5703125" style="99" customWidth="1"/>
    <col min="15112" max="15112" width="8.7109375" style="99" customWidth="1"/>
    <col min="15113" max="15114" width="8.5703125" style="99" customWidth="1"/>
    <col min="15115" max="15115" width="9.85546875" style="99" customWidth="1"/>
    <col min="15116" max="15117" width="6.42578125" style="99" customWidth="1"/>
    <col min="15118" max="15360" width="9.140625" style="99"/>
    <col min="15361" max="15361" width="5" style="99" customWidth="1"/>
    <col min="15362" max="15362" width="52.28515625" style="99" customWidth="1"/>
    <col min="15363" max="15363" width="5.5703125" style="99" customWidth="1"/>
    <col min="15364" max="15364" width="8.28515625" style="99" customWidth="1"/>
    <col min="15365" max="15365" width="8.7109375" style="99" customWidth="1"/>
    <col min="15366" max="15366" width="9.140625" style="99"/>
    <col min="15367" max="15367" width="7.5703125" style="99" customWidth="1"/>
    <col min="15368" max="15368" width="8.7109375" style="99" customWidth="1"/>
    <col min="15369" max="15370" width="8.5703125" style="99" customWidth="1"/>
    <col min="15371" max="15371" width="9.85546875" style="99" customWidth="1"/>
    <col min="15372" max="15373" width="6.42578125" style="99" customWidth="1"/>
    <col min="15374" max="15616" width="9.140625" style="99"/>
    <col min="15617" max="15617" width="5" style="99" customWidth="1"/>
    <col min="15618" max="15618" width="52.28515625" style="99" customWidth="1"/>
    <col min="15619" max="15619" width="5.5703125" style="99" customWidth="1"/>
    <col min="15620" max="15620" width="8.28515625" style="99" customWidth="1"/>
    <col min="15621" max="15621" width="8.7109375" style="99" customWidth="1"/>
    <col min="15622" max="15622" width="9.140625" style="99"/>
    <col min="15623" max="15623" width="7.5703125" style="99" customWidth="1"/>
    <col min="15624" max="15624" width="8.7109375" style="99" customWidth="1"/>
    <col min="15625" max="15626" width="8.5703125" style="99" customWidth="1"/>
    <col min="15627" max="15627" width="9.85546875" style="99" customWidth="1"/>
    <col min="15628" max="15629" width="6.42578125" style="99" customWidth="1"/>
    <col min="15630" max="15872" width="9.140625" style="99"/>
    <col min="15873" max="15873" width="5" style="99" customWidth="1"/>
    <col min="15874" max="15874" width="52.28515625" style="99" customWidth="1"/>
    <col min="15875" max="15875" width="5.5703125" style="99" customWidth="1"/>
    <col min="15876" max="15876" width="8.28515625" style="99" customWidth="1"/>
    <col min="15877" max="15877" width="8.7109375" style="99" customWidth="1"/>
    <col min="15878" max="15878" width="9.140625" style="99"/>
    <col min="15879" max="15879" width="7.5703125" style="99" customWidth="1"/>
    <col min="15880" max="15880" width="8.7109375" style="99" customWidth="1"/>
    <col min="15881" max="15882" width="8.5703125" style="99" customWidth="1"/>
    <col min="15883" max="15883" width="9.85546875" style="99" customWidth="1"/>
    <col min="15884" max="15885" width="6.42578125" style="99" customWidth="1"/>
    <col min="15886" max="16128" width="9.140625" style="99"/>
    <col min="16129" max="16129" width="5" style="99" customWidth="1"/>
    <col min="16130" max="16130" width="52.28515625" style="99" customWidth="1"/>
    <col min="16131" max="16131" width="5.5703125" style="99" customWidth="1"/>
    <col min="16132" max="16132" width="8.28515625" style="99" customWidth="1"/>
    <col min="16133" max="16133" width="8.7109375" style="99" customWidth="1"/>
    <col min="16134" max="16134" width="9.140625" style="99"/>
    <col min="16135" max="16135" width="7.5703125" style="99" customWidth="1"/>
    <col min="16136" max="16136" width="8.7109375" style="99" customWidth="1"/>
    <col min="16137" max="16138" width="8.5703125" style="99" customWidth="1"/>
    <col min="16139" max="16139" width="9.85546875" style="99" customWidth="1"/>
    <col min="16140" max="16141" width="6.42578125" style="99" customWidth="1"/>
    <col min="16142" max="16384" width="9.140625" style="99"/>
  </cols>
  <sheetData>
    <row r="1" spans="1:12">
      <c r="A1" s="21"/>
      <c r="B1" s="29"/>
      <c r="C1" s="21"/>
      <c r="D1" s="21"/>
      <c r="E1" s="21"/>
      <c r="F1" s="21"/>
      <c r="G1" s="21"/>
      <c r="H1" s="21"/>
      <c r="I1" s="21"/>
      <c r="J1" s="21"/>
      <c r="K1" s="21"/>
    </row>
    <row r="2" spans="1:12" ht="38.25" customHeight="1">
      <c r="A2" s="100"/>
      <c r="B2" s="269" t="s">
        <v>186</v>
      </c>
      <c r="C2" s="269"/>
      <c r="D2" s="269"/>
      <c r="E2" s="269"/>
      <c r="F2" s="269"/>
      <c r="G2" s="269"/>
      <c r="H2" s="269"/>
      <c r="I2" s="269"/>
      <c r="J2" s="269"/>
      <c r="K2" s="269"/>
    </row>
    <row r="3" spans="1:12">
      <c r="A3" s="22"/>
      <c r="B3" s="30"/>
      <c r="C3" s="22"/>
      <c r="D3" s="22"/>
      <c r="E3" s="22"/>
      <c r="F3" s="22"/>
      <c r="G3" s="100"/>
      <c r="H3" s="101"/>
      <c r="I3" s="101"/>
      <c r="J3" s="101"/>
      <c r="K3" s="101"/>
    </row>
    <row r="4" spans="1:12">
      <c r="A4" s="262" t="s">
        <v>173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2" s="102" customFormat="1">
      <c r="B5" s="262" t="s">
        <v>177</v>
      </c>
      <c r="C5" s="262"/>
      <c r="D5" s="262"/>
      <c r="E5" s="262"/>
      <c r="F5" s="262"/>
      <c r="G5" s="262"/>
      <c r="H5" s="262"/>
      <c r="I5" s="262"/>
      <c r="J5" s="262"/>
      <c r="K5" s="262"/>
      <c r="L5" s="103"/>
    </row>
    <row r="6" spans="1:12">
      <c r="A6" s="22"/>
      <c r="B6" s="31"/>
      <c r="F6" s="22"/>
      <c r="G6" s="22"/>
      <c r="H6" s="22"/>
      <c r="I6" s="22"/>
      <c r="J6" s="25"/>
      <c r="K6" s="21"/>
    </row>
    <row r="7" spans="1:12">
      <c r="A7" s="105"/>
      <c r="B7" s="270" t="s">
        <v>51</v>
      </c>
      <c r="C7" s="271"/>
      <c r="D7" s="272"/>
      <c r="E7" s="273" t="s">
        <v>52</v>
      </c>
      <c r="F7" s="274"/>
      <c r="G7" s="274"/>
      <c r="H7" s="274"/>
      <c r="I7" s="274"/>
      <c r="J7" s="275"/>
      <c r="K7" s="294" t="s">
        <v>45</v>
      </c>
    </row>
    <row r="8" spans="1:12" ht="22.5" customHeight="1">
      <c r="A8" s="106" t="s">
        <v>0</v>
      </c>
      <c r="B8" s="107" t="s">
        <v>53</v>
      </c>
      <c r="C8" s="295" t="s">
        <v>54</v>
      </c>
      <c r="D8" s="295" t="s">
        <v>55</v>
      </c>
      <c r="E8" s="273" t="s">
        <v>56</v>
      </c>
      <c r="F8" s="275"/>
      <c r="G8" s="273" t="s">
        <v>57</v>
      </c>
      <c r="H8" s="275"/>
      <c r="I8" s="273" t="s">
        <v>185</v>
      </c>
      <c r="J8" s="272"/>
      <c r="K8" s="294"/>
    </row>
    <row r="9" spans="1:12">
      <c r="A9" s="108"/>
      <c r="B9" s="109" t="s">
        <v>58</v>
      </c>
      <c r="C9" s="296"/>
      <c r="D9" s="296"/>
      <c r="E9" s="110" t="s">
        <v>59</v>
      </c>
      <c r="F9" s="110" t="s">
        <v>60</v>
      </c>
      <c r="G9" s="110" t="s">
        <v>59</v>
      </c>
      <c r="H9" s="110" t="s">
        <v>60</v>
      </c>
      <c r="I9" s="110" t="s">
        <v>59</v>
      </c>
      <c r="J9" s="110" t="s">
        <v>60</v>
      </c>
      <c r="K9" s="294"/>
    </row>
    <row r="10" spans="1:12">
      <c r="A10" s="110">
        <v>1</v>
      </c>
      <c r="B10" s="111">
        <v>2</v>
      </c>
      <c r="C10" s="110">
        <v>3</v>
      </c>
      <c r="D10" s="110">
        <v>4</v>
      </c>
      <c r="E10" s="110">
        <v>5</v>
      </c>
      <c r="F10" s="110" t="s">
        <v>9</v>
      </c>
      <c r="G10" s="110">
        <v>7</v>
      </c>
      <c r="H10" s="110" t="s">
        <v>10</v>
      </c>
      <c r="I10" s="110">
        <v>9</v>
      </c>
      <c r="J10" s="110" t="s">
        <v>11</v>
      </c>
      <c r="K10" s="110" t="s">
        <v>12</v>
      </c>
    </row>
    <row r="11" spans="1:12">
      <c r="A11" s="112">
        <v>1</v>
      </c>
      <c r="B11" s="113" t="s">
        <v>138</v>
      </c>
      <c r="C11" s="114" t="s">
        <v>130</v>
      </c>
      <c r="D11" s="115">
        <v>4</v>
      </c>
      <c r="E11" s="116">
        <v>0</v>
      </c>
      <c r="F11" s="27">
        <f t="shared" ref="F11:F12" si="0">E11*D11</f>
        <v>0</v>
      </c>
      <c r="G11" s="116">
        <v>0</v>
      </c>
      <c r="H11" s="27">
        <f t="shared" ref="H11:H12" si="1">G11*D11</f>
        <v>0</v>
      </c>
      <c r="I11" s="116">
        <v>0</v>
      </c>
      <c r="J11" s="46">
        <f t="shared" ref="J11:J12" si="2">I11*D11</f>
        <v>0</v>
      </c>
      <c r="K11" s="117">
        <f t="shared" ref="K11:K12" si="3">F11+H11+J11</f>
        <v>0</v>
      </c>
    </row>
    <row r="12" spans="1:12">
      <c r="A12" s="112">
        <v>2</v>
      </c>
      <c r="B12" s="113" t="s">
        <v>139</v>
      </c>
      <c r="C12" s="114" t="s">
        <v>130</v>
      </c>
      <c r="D12" s="115">
        <v>5</v>
      </c>
      <c r="E12" s="116">
        <v>0</v>
      </c>
      <c r="F12" s="27">
        <f t="shared" si="0"/>
        <v>0</v>
      </c>
      <c r="G12" s="116">
        <v>0</v>
      </c>
      <c r="H12" s="27">
        <f t="shared" si="1"/>
        <v>0</v>
      </c>
      <c r="I12" s="116">
        <v>0</v>
      </c>
      <c r="J12" s="46">
        <f t="shared" si="2"/>
        <v>0</v>
      </c>
      <c r="K12" s="117">
        <f t="shared" si="3"/>
        <v>0</v>
      </c>
    </row>
    <row r="13" spans="1:12">
      <c r="A13" s="112">
        <v>3</v>
      </c>
      <c r="B13" s="113" t="s">
        <v>140</v>
      </c>
      <c r="C13" s="114" t="s">
        <v>27</v>
      </c>
      <c r="D13" s="115">
        <v>1</v>
      </c>
      <c r="E13" s="116">
        <v>0</v>
      </c>
      <c r="F13" s="27">
        <f t="shared" ref="F13" si="4">E13*D13</f>
        <v>0</v>
      </c>
      <c r="G13" s="116">
        <v>0</v>
      </c>
      <c r="H13" s="27">
        <f t="shared" ref="H13" si="5">G13*D13</f>
        <v>0</v>
      </c>
      <c r="I13" s="116">
        <v>0</v>
      </c>
      <c r="J13" s="46">
        <f t="shared" ref="J13" si="6">I13*D13</f>
        <v>0</v>
      </c>
      <c r="K13" s="117">
        <f t="shared" ref="K13" si="7">F13+H13+J13</f>
        <v>0</v>
      </c>
    </row>
    <row r="14" spans="1:12">
      <c r="A14" s="112">
        <v>4</v>
      </c>
      <c r="B14" s="113" t="s">
        <v>141</v>
      </c>
      <c r="C14" s="114" t="s">
        <v>27</v>
      </c>
      <c r="D14" s="115">
        <v>1</v>
      </c>
      <c r="E14" s="116">
        <v>0</v>
      </c>
      <c r="F14" s="27">
        <f t="shared" ref="F14:F17" si="8">E14*D14</f>
        <v>0</v>
      </c>
      <c r="G14" s="116">
        <v>0</v>
      </c>
      <c r="H14" s="27">
        <f t="shared" ref="H14:H17" si="9">G14*D14</f>
        <v>0</v>
      </c>
      <c r="I14" s="116">
        <v>0</v>
      </c>
      <c r="J14" s="46">
        <f t="shared" ref="J14:J17" si="10">I14*D14</f>
        <v>0</v>
      </c>
      <c r="K14" s="117">
        <f t="shared" ref="K14:K17" si="11">F14+H14+J14</f>
        <v>0</v>
      </c>
    </row>
    <row r="15" spans="1:12">
      <c r="A15" s="112">
        <v>5</v>
      </c>
      <c r="B15" s="113" t="s">
        <v>240</v>
      </c>
      <c r="C15" s="114" t="s">
        <v>27</v>
      </c>
      <c r="D15" s="115">
        <v>1</v>
      </c>
      <c r="E15" s="116">
        <v>0</v>
      </c>
      <c r="F15" s="27">
        <f t="shared" si="8"/>
        <v>0</v>
      </c>
      <c r="G15" s="116">
        <v>0</v>
      </c>
      <c r="H15" s="27">
        <f t="shared" si="9"/>
        <v>0</v>
      </c>
      <c r="I15" s="116">
        <v>0</v>
      </c>
      <c r="J15" s="46">
        <f t="shared" si="10"/>
        <v>0</v>
      </c>
      <c r="K15" s="117">
        <f t="shared" si="11"/>
        <v>0</v>
      </c>
    </row>
    <row r="16" spans="1:12">
      <c r="A16" s="112">
        <v>6</v>
      </c>
      <c r="B16" s="113" t="s">
        <v>142</v>
      </c>
      <c r="C16" s="114" t="s">
        <v>27</v>
      </c>
      <c r="D16" s="115">
        <v>1</v>
      </c>
      <c r="E16" s="116">
        <v>0</v>
      </c>
      <c r="F16" s="27">
        <f t="shared" si="8"/>
        <v>0</v>
      </c>
      <c r="G16" s="116">
        <v>0</v>
      </c>
      <c r="H16" s="27">
        <f t="shared" si="9"/>
        <v>0</v>
      </c>
      <c r="I16" s="116">
        <v>0</v>
      </c>
      <c r="J16" s="46">
        <f t="shared" si="10"/>
        <v>0</v>
      </c>
      <c r="K16" s="117">
        <f t="shared" si="11"/>
        <v>0</v>
      </c>
    </row>
    <row r="17" spans="1:12" ht="36">
      <c r="A17" s="112">
        <v>7</v>
      </c>
      <c r="B17" s="118" t="s">
        <v>143</v>
      </c>
      <c r="C17" s="114" t="s">
        <v>136</v>
      </c>
      <c r="D17" s="115">
        <v>1</v>
      </c>
      <c r="E17" s="116">
        <v>0</v>
      </c>
      <c r="F17" s="27">
        <f t="shared" si="8"/>
        <v>0</v>
      </c>
      <c r="G17" s="116">
        <v>0</v>
      </c>
      <c r="H17" s="27">
        <f t="shared" si="9"/>
        <v>0</v>
      </c>
      <c r="I17" s="116">
        <v>0</v>
      </c>
      <c r="J17" s="46">
        <f t="shared" si="10"/>
        <v>0</v>
      </c>
      <c r="K17" s="117">
        <f t="shared" si="11"/>
        <v>0</v>
      </c>
    </row>
    <row r="18" spans="1:12">
      <c r="A18" s="119"/>
      <c r="B18" s="45" t="s">
        <v>20</v>
      </c>
      <c r="C18" s="120"/>
      <c r="D18" s="121"/>
      <c r="E18" s="32"/>
      <c r="F18" s="27">
        <f>SUM(F11:F17)</f>
        <v>0</v>
      </c>
      <c r="G18" s="32"/>
      <c r="H18" s="27">
        <f>SUM(H11:H17)</f>
        <v>0</v>
      </c>
      <c r="I18" s="32"/>
      <c r="J18" s="27">
        <f>SUM(J11:J17)</f>
        <v>0</v>
      </c>
      <c r="K18" s="27">
        <f>F18+H18+J18</f>
        <v>0</v>
      </c>
      <c r="L18" s="122"/>
    </row>
    <row r="19" spans="1:12">
      <c r="A19" s="119"/>
      <c r="B19" s="47" t="s">
        <v>21</v>
      </c>
      <c r="C19" s="123">
        <v>0</v>
      </c>
      <c r="D19" s="121"/>
      <c r="E19" s="32"/>
      <c r="F19" s="27"/>
      <c r="G19" s="32"/>
      <c r="H19" s="27"/>
      <c r="I19" s="32"/>
      <c r="J19" s="46"/>
      <c r="K19" s="27">
        <f>K18*C19</f>
        <v>0</v>
      </c>
      <c r="L19" s="122"/>
    </row>
    <row r="20" spans="1:12">
      <c r="A20" s="119"/>
      <c r="B20" s="47" t="s">
        <v>22</v>
      </c>
      <c r="C20" s="120"/>
      <c r="D20" s="121"/>
      <c r="E20" s="32"/>
      <c r="F20" s="27"/>
      <c r="G20" s="32"/>
      <c r="H20" s="27"/>
      <c r="I20" s="32"/>
      <c r="J20" s="46"/>
      <c r="K20" s="27">
        <f>K18+K19</f>
        <v>0</v>
      </c>
      <c r="L20" s="122"/>
    </row>
    <row r="21" spans="1:12">
      <c r="A21" s="119"/>
      <c r="B21" s="47" t="s">
        <v>23</v>
      </c>
      <c r="C21" s="123">
        <v>0</v>
      </c>
      <c r="D21" s="121"/>
      <c r="E21" s="32"/>
      <c r="F21" s="27"/>
      <c r="G21" s="32"/>
      <c r="H21" s="27"/>
      <c r="I21" s="32"/>
      <c r="J21" s="46"/>
      <c r="K21" s="27">
        <f>K20*C21</f>
        <v>0</v>
      </c>
      <c r="L21" s="122"/>
    </row>
    <row r="22" spans="1:12">
      <c r="A22" s="119"/>
      <c r="B22" s="48" t="s">
        <v>22</v>
      </c>
      <c r="C22" s="120"/>
      <c r="D22" s="121"/>
      <c r="E22" s="32"/>
      <c r="F22" s="27"/>
      <c r="G22" s="32"/>
      <c r="H22" s="27"/>
      <c r="I22" s="32"/>
      <c r="J22" s="46"/>
      <c r="K22" s="27">
        <f>K21+K20</f>
        <v>0</v>
      </c>
      <c r="L22" s="122"/>
    </row>
    <row r="23" spans="1:12">
      <c r="A23" s="119"/>
      <c r="B23" s="48" t="s">
        <v>144</v>
      </c>
      <c r="C23" s="123">
        <v>0</v>
      </c>
      <c r="D23" s="121"/>
      <c r="E23" s="32"/>
      <c r="F23" s="27"/>
      <c r="G23" s="32"/>
      <c r="H23" s="27"/>
      <c r="I23" s="32"/>
      <c r="J23" s="46"/>
      <c r="K23" s="27">
        <f>K22*C23</f>
        <v>0</v>
      </c>
      <c r="L23" s="122"/>
    </row>
    <row r="24" spans="1:12">
      <c r="A24" s="119"/>
      <c r="B24" s="48" t="s">
        <v>22</v>
      </c>
      <c r="C24" s="120"/>
      <c r="D24" s="121"/>
      <c r="E24" s="32"/>
      <c r="F24" s="27"/>
      <c r="G24" s="32"/>
      <c r="H24" s="27"/>
      <c r="I24" s="32"/>
      <c r="J24" s="46"/>
      <c r="K24" s="27">
        <f>SUM(K22:K23)</f>
        <v>0</v>
      </c>
      <c r="L24" s="122"/>
    </row>
    <row r="25" spans="1:12">
      <c r="A25" s="119"/>
      <c r="B25" s="48" t="s">
        <v>24</v>
      </c>
      <c r="C25" s="124">
        <v>0.18</v>
      </c>
      <c r="D25" s="125"/>
      <c r="E25" s="32"/>
      <c r="F25" s="27"/>
      <c r="G25" s="32"/>
      <c r="H25" s="27"/>
      <c r="I25" s="32"/>
      <c r="J25" s="46"/>
      <c r="K25" s="27">
        <f>K24*C25</f>
        <v>0</v>
      </c>
      <c r="L25" s="122"/>
    </row>
    <row r="26" spans="1:12">
      <c r="A26" s="105"/>
      <c r="B26" s="49" t="s">
        <v>25</v>
      </c>
      <c r="C26" s="105"/>
      <c r="D26" s="126"/>
      <c r="E26" s="127"/>
      <c r="F26" s="28"/>
      <c r="G26" s="127"/>
      <c r="H26" s="28"/>
      <c r="I26" s="127"/>
      <c r="J26" s="128"/>
      <c r="K26" s="28">
        <f>SUM(K24:K25)</f>
        <v>0</v>
      </c>
      <c r="L26" s="122"/>
    </row>
    <row r="27" spans="1:12">
      <c r="A27" s="129"/>
      <c r="B27" s="130"/>
      <c r="C27" s="129"/>
      <c r="D27" s="129"/>
      <c r="E27" s="129"/>
      <c r="F27" s="33"/>
      <c r="G27" s="131"/>
    </row>
    <row r="28" spans="1:12">
      <c r="A28" s="129"/>
      <c r="B28" s="130"/>
      <c r="C28" s="129"/>
      <c r="D28" s="129"/>
      <c r="E28" s="129"/>
      <c r="F28" s="33"/>
      <c r="G28" s="131"/>
    </row>
    <row r="29" spans="1:12">
      <c r="A29" s="129"/>
      <c r="B29" s="130"/>
      <c r="C29" s="129"/>
      <c r="D29" s="129"/>
      <c r="E29" s="129"/>
      <c r="F29" s="33"/>
      <c r="G29" s="131"/>
    </row>
    <row r="30" spans="1:12">
      <c r="A30" s="129"/>
      <c r="B30" s="130"/>
      <c r="C30" s="129"/>
      <c r="D30" s="129"/>
      <c r="E30" s="129"/>
      <c r="F30" s="33"/>
      <c r="G30" s="131"/>
    </row>
    <row r="31" spans="1:12">
      <c r="A31" s="129"/>
      <c r="B31" s="130"/>
      <c r="C31" s="129"/>
      <c r="D31" s="129"/>
      <c r="E31" s="129"/>
      <c r="F31" s="33"/>
      <c r="G31" s="131"/>
    </row>
    <row r="32" spans="1:12">
      <c r="A32" s="129"/>
      <c r="B32" s="130"/>
      <c r="C32" s="129"/>
      <c r="D32" s="129"/>
      <c r="E32" s="129"/>
      <c r="F32" s="33"/>
      <c r="G32" s="131"/>
    </row>
    <row r="33" spans="1:12">
      <c r="A33" s="129"/>
      <c r="B33" s="130"/>
      <c r="C33" s="129"/>
      <c r="D33" s="129"/>
      <c r="E33" s="129"/>
      <c r="F33" s="33"/>
      <c r="G33" s="131"/>
    </row>
    <row r="34" spans="1:12">
      <c r="A34" s="129"/>
      <c r="B34" s="130"/>
      <c r="C34" s="129"/>
      <c r="D34" s="129"/>
      <c r="E34" s="129"/>
      <c r="F34" s="33"/>
      <c r="G34" s="131"/>
    </row>
    <row r="35" spans="1:12">
      <c r="A35" s="129"/>
      <c r="B35" s="130"/>
      <c r="C35" s="129"/>
      <c r="D35" s="129"/>
      <c r="E35" s="129"/>
      <c r="F35" s="33"/>
      <c r="G35" s="131"/>
    </row>
    <row r="36" spans="1:12">
      <c r="A36" s="129"/>
      <c r="B36" s="130"/>
      <c r="C36" s="129"/>
      <c r="D36" s="129"/>
      <c r="E36" s="129"/>
      <c r="F36" s="33"/>
      <c r="G36" s="131"/>
    </row>
    <row r="37" spans="1:12">
      <c r="A37" s="129"/>
      <c r="B37" s="130"/>
      <c r="C37" s="129"/>
      <c r="D37" s="129"/>
      <c r="E37" s="129"/>
      <c r="F37" s="33"/>
      <c r="G37" s="131"/>
    </row>
    <row r="38" spans="1:12">
      <c r="A38" s="129"/>
      <c r="B38" s="130"/>
      <c r="C38" s="129"/>
      <c r="D38" s="129"/>
      <c r="E38" s="129"/>
      <c r="F38" s="33"/>
      <c r="G38" s="131"/>
    </row>
    <row r="39" spans="1:12">
      <c r="A39" s="129"/>
      <c r="B39" s="130"/>
      <c r="C39" s="129"/>
      <c r="D39" s="129"/>
      <c r="E39" s="129"/>
      <c r="F39" s="33"/>
      <c r="G39" s="131"/>
      <c r="L39" s="51"/>
    </row>
    <row r="40" spans="1:12">
      <c r="A40" s="129"/>
      <c r="B40" s="130"/>
      <c r="C40" s="129"/>
      <c r="D40" s="129"/>
      <c r="E40" s="129"/>
      <c r="F40" s="33"/>
      <c r="G40" s="131"/>
      <c r="L40" s="51"/>
    </row>
    <row r="41" spans="1:12">
      <c r="A41" s="129"/>
      <c r="B41" s="130"/>
      <c r="C41" s="129"/>
      <c r="D41" s="129"/>
      <c r="E41" s="129"/>
      <c r="F41" s="33"/>
      <c r="G41" s="131"/>
      <c r="L41" s="51"/>
    </row>
    <row r="42" spans="1:12">
      <c r="A42" s="129"/>
      <c r="B42" s="132"/>
      <c r="C42" s="133"/>
      <c r="D42" s="134"/>
      <c r="E42" s="129"/>
      <c r="F42" s="33"/>
      <c r="G42" s="33"/>
      <c r="H42" s="51"/>
      <c r="I42" s="51"/>
      <c r="J42" s="51"/>
      <c r="K42" s="51"/>
      <c r="L42" s="51"/>
    </row>
    <row r="43" spans="1:12">
      <c r="A43" s="129"/>
      <c r="B43" s="132"/>
      <c r="C43" s="133"/>
      <c r="D43" s="134"/>
      <c r="E43" s="129"/>
      <c r="F43" s="33"/>
      <c r="G43" s="33"/>
      <c r="H43" s="51"/>
      <c r="I43" s="51"/>
      <c r="J43" s="51"/>
      <c r="K43" s="51"/>
      <c r="L43" s="51"/>
    </row>
    <row r="44" spans="1:12">
      <c r="A44" s="129"/>
      <c r="B44" s="132"/>
      <c r="C44" s="133"/>
      <c r="D44" s="134"/>
      <c r="E44" s="129"/>
      <c r="F44" s="33"/>
      <c r="G44" s="33"/>
      <c r="H44" s="51"/>
      <c r="I44" s="51"/>
      <c r="J44" s="51"/>
      <c r="K44" s="51"/>
      <c r="L44" s="51"/>
    </row>
    <row r="45" spans="1:12">
      <c r="A45" s="129"/>
      <c r="B45" s="132"/>
      <c r="C45" s="133"/>
      <c r="D45" s="134"/>
      <c r="E45" s="129"/>
      <c r="F45" s="33"/>
      <c r="G45" s="33"/>
      <c r="H45" s="51"/>
      <c r="I45" s="51"/>
      <c r="J45" s="51"/>
      <c r="K45" s="51"/>
      <c r="L45" s="51"/>
    </row>
    <row r="46" spans="1:12" s="51" customFormat="1">
      <c r="A46" s="129"/>
      <c r="B46" s="132"/>
      <c r="C46" s="133"/>
      <c r="D46" s="134"/>
      <c r="E46" s="129"/>
      <c r="F46" s="33"/>
      <c r="G46" s="33"/>
    </row>
    <row r="47" spans="1:12" s="51" customFormat="1">
      <c r="A47" s="129"/>
      <c r="B47" s="132"/>
      <c r="C47" s="133"/>
      <c r="D47" s="134"/>
      <c r="E47" s="129"/>
      <c r="F47" s="33"/>
      <c r="G47" s="33"/>
    </row>
    <row r="48" spans="1:12" s="51" customFormat="1">
      <c r="A48" s="129"/>
      <c r="B48" s="132"/>
      <c r="C48" s="133"/>
      <c r="D48" s="134"/>
      <c r="E48" s="129"/>
      <c r="F48" s="33"/>
      <c r="G48" s="33"/>
    </row>
    <row r="49" spans="1:7" s="51" customFormat="1">
      <c r="A49" s="129"/>
      <c r="B49" s="132"/>
      <c r="C49" s="133"/>
      <c r="D49" s="134"/>
      <c r="E49" s="129"/>
      <c r="F49" s="33"/>
      <c r="G49" s="33"/>
    </row>
    <row r="50" spans="1:7" s="51" customFormat="1">
      <c r="A50" s="129"/>
      <c r="B50" s="132"/>
      <c r="C50" s="133"/>
      <c r="D50" s="134"/>
      <c r="E50" s="129"/>
      <c r="F50" s="33"/>
      <c r="G50" s="33"/>
    </row>
    <row r="51" spans="1:7" s="51" customFormat="1">
      <c r="A51" s="129"/>
      <c r="B51" s="132"/>
      <c r="C51" s="133"/>
      <c r="D51" s="134"/>
      <c r="E51" s="129"/>
      <c r="F51" s="33"/>
      <c r="G51" s="33"/>
    </row>
    <row r="52" spans="1:7" s="51" customFormat="1">
      <c r="A52" s="129"/>
      <c r="B52" s="132"/>
      <c r="C52" s="133"/>
      <c r="D52" s="134"/>
      <c r="E52" s="129"/>
      <c r="F52" s="33"/>
      <c r="G52" s="33"/>
    </row>
    <row r="53" spans="1:7" s="51" customFormat="1">
      <c r="A53" s="129"/>
      <c r="B53" s="132"/>
      <c r="C53" s="133"/>
      <c r="D53" s="134"/>
      <c r="E53" s="129"/>
      <c r="F53" s="33"/>
      <c r="G53" s="33"/>
    </row>
    <row r="54" spans="1:7" s="51" customFormat="1">
      <c r="A54" s="129"/>
      <c r="B54" s="132"/>
      <c r="C54" s="133"/>
      <c r="D54" s="134"/>
      <c r="E54" s="129"/>
      <c r="F54" s="33"/>
      <c r="G54" s="33"/>
    </row>
    <row r="55" spans="1:7" s="51" customFormat="1">
      <c r="A55" s="129"/>
      <c r="B55" s="132"/>
      <c r="C55" s="133"/>
      <c r="D55" s="134"/>
      <c r="E55" s="129"/>
      <c r="F55" s="33"/>
      <c r="G55" s="33"/>
    </row>
    <row r="56" spans="1:7" s="51" customFormat="1">
      <c r="A56" s="129"/>
      <c r="B56" s="132"/>
      <c r="C56" s="133"/>
      <c r="D56" s="134"/>
      <c r="E56" s="129"/>
      <c r="F56" s="33"/>
      <c r="G56" s="33"/>
    </row>
    <row r="57" spans="1:7" s="51" customFormat="1">
      <c r="A57" s="129"/>
      <c r="B57" s="132"/>
      <c r="C57" s="133"/>
      <c r="D57" s="134"/>
      <c r="E57" s="129"/>
      <c r="F57" s="33"/>
      <c r="G57" s="33"/>
    </row>
    <row r="58" spans="1:7" s="51" customFormat="1">
      <c r="A58" s="129"/>
      <c r="B58" s="132"/>
      <c r="C58" s="133"/>
      <c r="D58" s="134"/>
      <c r="E58" s="129"/>
      <c r="F58" s="33"/>
      <c r="G58" s="33"/>
    </row>
    <row r="59" spans="1:7" s="51" customFormat="1">
      <c r="A59" s="129"/>
      <c r="B59" s="132"/>
      <c r="C59" s="133"/>
      <c r="D59" s="134"/>
      <c r="E59" s="129"/>
      <c r="F59" s="33"/>
      <c r="G59" s="33"/>
    </row>
    <row r="60" spans="1:7" s="51" customFormat="1">
      <c r="A60" s="129"/>
      <c r="B60" s="132"/>
      <c r="C60" s="133"/>
      <c r="D60" s="134"/>
      <c r="E60" s="129"/>
      <c r="F60" s="33"/>
      <c r="G60" s="33"/>
    </row>
    <row r="61" spans="1:7" s="51" customFormat="1">
      <c r="A61" s="129"/>
      <c r="B61" s="132"/>
      <c r="C61" s="133"/>
      <c r="D61" s="134"/>
      <c r="E61" s="129"/>
      <c r="F61" s="33"/>
      <c r="G61" s="33"/>
    </row>
    <row r="62" spans="1:7" s="51" customFormat="1">
      <c r="A62" s="129"/>
      <c r="B62" s="132"/>
      <c r="C62" s="133"/>
      <c r="D62" s="134"/>
      <c r="E62" s="129"/>
      <c r="F62" s="33"/>
      <c r="G62" s="33"/>
    </row>
    <row r="63" spans="1:7" s="51" customFormat="1">
      <c r="A63" s="129"/>
      <c r="B63" s="132"/>
      <c r="C63" s="133"/>
      <c r="D63" s="134"/>
      <c r="E63" s="129"/>
      <c r="F63" s="33"/>
      <c r="G63" s="33"/>
    </row>
    <row r="64" spans="1:7" s="51" customFormat="1">
      <c r="A64" s="129"/>
      <c r="B64" s="132"/>
      <c r="C64" s="133"/>
      <c r="D64" s="134"/>
      <c r="E64" s="129"/>
      <c r="F64" s="33"/>
      <c r="G64" s="33"/>
    </row>
    <row r="65" spans="1:12" s="51" customFormat="1">
      <c r="A65" s="129"/>
      <c r="B65" s="132"/>
      <c r="C65" s="133"/>
      <c r="D65" s="134"/>
      <c r="E65" s="129"/>
      <c r="F65" s="33"/>
      <c r="G65" s="33"/>
    </row>
    <row r="66" spans="1:12" s="51" customFormat="1">
      <c r="A66" s="129"/>
      <c r="B66" s="132"/>
      <c r="C66" s="133"/>
      <c r="D66" s="134"/>
      <c r="E66" s="129"/>
      <c r="F66" s="33"/>
      <c r="G66" s="33"/>
    </row>
    <row r="67" spans="1:12" s="51" customFormat="1">
      <c r="A67" s="129"/>
      <c r="B67" s="132"/>
      <c r="C67" s="133"/>
      <c r="D67" s="134"/>
      <c r="E67" s="129"/>
      <c r="F67" s="33"/>
      <c r="G67" s="33"/>
    </row>
    <row r="68" spans="1:12" s="51" customFormat="1">
      <c r="A68" s="129"/>
      <c r="B68" s="132"/>
      <c r="C68" s="133"/>
      <c r="D68" s="134"/>
      <c r="E68" s="129"/>
      <c r="F68" s="33"/>
      <c r="G68" s="33"/>
    </row>
    <row r="69" spans="1:12" s="51" customFormat="1">
      <c r="A69" s="129"/>
      <c r="B69" s="132"/>
      <c r="C69" s="133"/>
      <c r="D69" s="134"/>
      <c r="E69" s="129"/>
      <c r="F69" s="33"/>
      <c r="G69" s="33"/>
    </row>
    <row r="70" spans="1:12" s="51" customFormat="1">
      <c r="A70" s="129"/>
      <c r="B70" s="132"/>
      <c r="C70" s="133"/>
      <c r="D70" s="134"/>
      <c r="E70" s="129"/>
      <c r="F70" s="33"/>
      <c r="G70" s="33"/>
    </row>
    <row r="71" spans="1:12" s="51" customFormat="1">
      <c r="A71" s="129"/>
      <c r="B71" s="132"/>
      <c r="C71" s="133"/>
      <c r="D71" s="134"/>
      <c r="E71" s="129"/>
      <c r="F71" s="33"/>
      <c r="G71" s="33"/>
    </row>
    <row r="72" spans="1:12" s="51" customFormat="1">
      <c r="A72" s="129"/>
      <c r="B72" s="132"/>
      <c r="C72" s="133"/>
      <c r="D72" s="134"/>
      <c r="E72" s="129"/>
      <c r="F72" s="33"/>
      <c r="G72" s="33"/>
      <c r="L72" s="99"/>
    </row>
    <row r="73" spans="1:12" s="51" customFormat="1">
      <c r="A73" s="129"/>
      <c r="B73" s="132"/>
      <c r="C73" s="133"/>
      <c r="D73" s="134"/>
      <c r="E73" s="129"/>
      <c r="F73" s="33"/>
      <c r="G73" s="33"/>
      <c r="L73" s="99"/>
    </row>
    <row r="74" spans="1:12" s="51" customFormat="1">
      <c r="A74" s="129"/>
      <c r="B74" s="132"/>
      <c r="C74" s="133"/>
      <c r="D74" s="134"/>
      <c r="E74" s="129"/>
      <c r="F74" s="33"/>
      <c r="G74" s="33"/>
      <c r="L74" s="99"/>
    </row>
    <row r="75" spans="1:12" s="51" customFormat="1">
      <c r="A75" s="129"/>
      <c r="B75" s="130"/>
      <c r="C75" s="129"/>
      <c r="D75" s="129"/>
      <c r="E75" s="129"/>
      <c r="F75" s="33"/>
      <c r="G75" s="131"/>
      <c r="H75" s="99"/>
      <c r="I75" s="99"/>
      <c r="J75" s="99"/>
      <c r="K75" s="99"/>
      <c r="L75" s="99"/>
    </row>
    <row r="76" spans="1:12" s="51" customFormat="1">
      <c r="A76" s="129"/>
      <c r="B76" s="130"/>
      <c r="C76" s="129"/>
      <c r="D76" s="129"/>
      <c r="E76" s="129"/>
      <c r="F76" s="33"/>
      <c r="G76" s="131"/>
      <c r="H76" s="99"/>
      <c r="I76" s="99"/>
      <c r="J76" s="99"/>
      <c r="K76" s="99"/>
      <c r="L76" s="99"/>
    </row>
    <row r="77" spans="1:12" s="51" customFormat="1">
      <c r="A77" s="129"/>
      <c r="B77" s="130"/>
      <c r="C77" s="129"/>
      <c r="D77" s="129"/>
      <c r="E77" s="129"/>
      <c r="F77" s="33"/>
      <c r="G77" s="131"/>
      <c r="H77" s="99"/>
      <c r="I77" s="99"/>
      <c r="J77" s="99"/>
      <c r="K77" s="99"/>
      <c r="L77" s="99"/>
    </row>
    <row r="78" spans="1:12" s="51" customFormat="1">
      <c r="A78" s="129"/>
      <c r="B78" s="130"/>
      <c r="C78" s="129"/>
      <c r="D78" s="129"/>
      <c r="E78" s="129"/>
      <c r="F78" s="33"/>
      <c r="G78" s="131"/>
      <c r="H78" s="99"/>
      <c r="I78" s="99"/>
      <c r="J78" s="99"/>
      <c r="K78" s="99"/>
      <c r="L78" s="99"/>
    </row>
    <row r="79" spans="1:12">
      <c r="A79" s="129"/>
      <c r="B79" s="130"/>
      <c r="C79" s="129"/>
      <c r="D79" s="129"/>
      <c r="E79" s="129"/>
      <c r="F79" s="33"/>
      <c r="G79" s="131"/>
    </row>
    <row r="80" spans="1:12">
      <c r="A80" s="129"/>
      <c r="B80" s="130"/>
      <c r="C80" s="129"/>
      <c r="D80" s="129"/>
      <c r="E80" s="129"/>
      <c r="F80" s="33"/>
      <c r="G80" s="131"/>
    </row>
    <row r="81" spans="1:7">
      <c r="A81" s="129"/>
      <c r="B81" s="130"/>
      <c r="C81" s="129"/>
      <c r="D81" s="129"/>
      <c r="E81" s="129"/>
      <c r="F81" s="33"/>
      <c r="G81" s="131"/>
    </row>
    <row r="82" spans="1:7">
      <c r="A82" s="129"/>
      <c r="B82" s="130"/>
      <c r="C82" s="129"/>
      <c r="D82" s="129"/>
      <c r="E82" s="129"/>
      <c r="F82" s="33"/>
      <c r="G82" s="131"/>
    </row>
    <row r="83" spans="1:7">
      <c r="A83" s="129"/>
      <c r="B83" s="130"/>
      <c r="C83" s="129"/>
      <c r="D83" s="129"/>
      <c r="E83" s="129"/>
      <c r="F83" s="33"/>
      <c r="G83" s="131"/>
    </row>
    <row r="84" spans="1:7">
      <c r="A84" s="129"/>
      <c r="B84" s="130"/>
      <c r="C84" s="129"/>
      <c r="D84" s="129"/>
      <c r="E84" s="129"/>
      <c r="F84" s="33"/>
      <c r="G84" s="131"/>
    </row>
    <row r="85" spans="1:7">
      <c r="B85" s="130"/>
      <c r="C85" s="129"/>
      <c r="D85" s="129"/>
      <c r="E85" s="129"/>
      <c r="F85" s="33"/>
      <c r="G85" s="131"/>
    </row>
    <row r="86" spans="1:7">
      <c r="B86" s="130"/>
      <c r="C86" s="129"/>
      <c r="D86" s="129"/>
      <c r="E86" s="129"/>
      <c r="F86" s="33"/>
      <c r="G86" s="131"/>
    </row>
  </sheetData>
  <mergeCells count="11">
    <mergeCell ref="B2:K2"/>
    <mergeCell ref="B5:K5"/>
    <mergeCell ref="A4:K4"/>
    <mergeCell ref="B7:D7"/>
    <mergeCell ref="E7:J7"/>
    <mergeCell ref="K7:K9"/>
    <mergeCell ref="C8:C9"/>
    <mergeCell ref="D8:D9"/>
    <mergeCell ref="E8:F8"/>
    <mergeCell ref="G8:H8"/>
    <mergeCell ref="I8:J8"/>
  </mergeCells>
  <pageMargins left="0" right="0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activeCell="B9" sqref="B9"/>
    </sheetView>
  </sheetViews>
  <sheetFormatPr defaultRowHeight="12"/>
  <cols>
    <col min="1" max="1" width="3.42578125" style="151" customWidth="1"/>
    <col min="2" max="2" width="45.28515625" style="151" customWidth="1"/>
    <col min="3" max="3" width="7.28515625" style="151" customWidth="1"/>
    <col min="4" max="4" width="9.140625" style="151"/>
    <col min="5" max="5" width="12" style="151" customWidth="1"/>
    <col min="6" max="8" width="9.140625" style="151"/>
    <col min="9" max="9" width="11" style="151" customWidth="1"/>
    <col min="10" max="10" width="9.140625" style="151"/>
    <col min="11" max="11" width="11.85546875" style="151" customWidth="1"/>
    <col min="12" max="16384" width="9.140625" style="151"/>
  </cols>
  <sheetData>
    <row r="1" spans="1:12" s="99" customForma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s="99" customFormat="1" ht="24" customHeight="1">
      <c r="A2" s="100"/>
      <c r="B2" s="262" t="s">
        <v>123</v>
      </c>
      <c r="C2" s="262"/>
      <c r="D2" s="262"/>
      <c r="E2" s="262"/>
      <c r="F2" s="262"/>
      <c r="G2" s="262"/>
      <c r="H2" s="262"/>
      <c r="I2" s="262"/>
      <c r="J2" s="262"/>
      <c r="K2" s="262"/>
    </row>
    <row r="3" spans="1:12" s="99" customFormat="1">
      <c r="A3" s="22"/>
      <c r="B3" s="23"/>
      <c r="C3" s="22"/>
      <c r="D3" s="22"/>
      <c r="E3" s="22"/>
      <c r="F3" s="22"/>
      <c r="G3" s="100"/>
      <c r="H3" s="101"/>
      <c r="I3" s="101"/>
      <c r="J3" s="101"/>
      <c r="K3" s="101"/>
    </row>
    <row r="4" spans="1:12" s="99" customFormat="1">
      <c r="A4" s="262" t="s">
        <v>174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2" s="102" customFormat="1">
      <c r="L5" s="103"/>
    </row>
    <row r="6" spans="1:12" s="99" customFormat="1">
      <c r="A6" s="22"/>
      <c r="B6" s="24"/>
      <c r="C6" s="104"/>
      <c r="D6" s="262" t="s">
        <v>84</v>
      </c>
      <c r="E6" s="262"/>
      <c r="F6" s="22"/>
      <c r="G6" s="138"/>
      <c r="H6" s="138"/>
      <c r="I6" s="138"/>
      <c r="J6" s="25"/>
      <c r="K6" s="139"/>
    </row>
    <row r="7" spans="1:12" s="99" customFormat="1">
      <c r="A7" s="22"/>
      <c r="B7" s="24"/>
      <c r="C7" s="104"/>
      <c r="D7" s="104"/>
      <c r="E7" s="104"/>
      <c r="F7" s="22"/>
      <c r="G7" s="22"/>
      <c r="H7" s="22"/>
      <c r="I7" s="22"/>
      <c r="J7" s="140"/>
      <c r="K7" s="141"/>
    </row>
    <row r="8" spans="1:12" s="99" customFormat="1">
      <c r="A8" s="105"/>
      <c r="B8" s="270" t="s">
        <v>51</v>
      </c>
      <c r="C8" s="271"/>
      <c r="D8" s="272"/>
      <c r="E8" s="273" t="s">
        <v>52</v>
      </c>
      <c r="F8" s="274"/>
      <c r="G8" s="274"/>
      <c r="H8" s="274"/>
      <c r="I8" s="274"/>
      <c r="J8" s="275"/>
      <c r="K8" s="294" t="s">
        <v>45</v>
      </c>
    </row>
    <row r="9" spans="1:12" s="99" customFormat="1" ht="48.75" customHeight="1">
      <c r="A9" s="106" t="s">
        <v>0</v>
      </c>
      <c r="B9" s="107" t="s">
        <v>53</v>
      </c>
      <c r="C9" s="295" t="s">
        <v>54</v>
      </c>
      <c r="D9" s="295" t="s">
        <v>55</v>
      </c>
      <c r="E9" s="273" t="s">
        <v>56</v>
      </c>
      <c r="F9" s="275"/>
      <c r="G9" s="273" t="s">
        <v>57</v>
      </c>
      <c r="H9" s="275"/>
      <c r="I9" s="273" t="s">
        <v>185</v>
      </c>
      <c r="J9" s="272"/>
      <c r="K9" s="294"/>
    </row>
    <row r="10" spans="1:12" s="99" customFormat="1">
      <c r="A10" s="108"/>
      <c r="B10" s="109" t="s">
        <v>58</v>
      </c>
      <c r="C10" s="296"/>
      <c r="D10" s="296"/>
      <c r="E10" s="110" t="s">
        <v>59</v>
      </c>
      <c r="F10" s="110" t="s">
        <v>60</v>
      </c>
      <c r="G10" s="110" t="s">
        <v>59</v>
      </c>
      <c r="H10" s="110" t="s">
        <v>60</v>
      </c>
      <c r="I10" s="110" t="s">
        <v>59</v>
      </c>
      <c r="J10" s="110" t="s">
        <v>60</v>
      </c>
      <c r="K10" s="294"/>
    </row>
    <row r="11" spans="1:12" s="99" customFormat="1">
      <c r="A11" s="110">
        <v>1</v>
      </c>
      <c r="B11" s="110">
        <v>2</v>
      </c>
      <c r="C11" s="110">
        <v>3</v>
      </c>
      <c r="D11" s="110">
        <v>4</v>
      </c>
      <c r="E11" s="110">
        <v>5</v>
      </c>
      <c r="F11" s="110" t="s">
        <v>9</v>
      </c>
      <c r="G11" s="110">
        <v>7</v>
      </c>
      <c r="H11" s="110" t="s">
        <v>10</v>
      </c>
      <c r="I11" s="110">
        <v>9</v>
      </c>
      <c r="J11" s="110" t="s">
        <v>11</v>
      </c>
      <c r="K11" s="110" t="s">
        <v>12</v>
      </c>
    </row>
    <row r="12" spans="1:12" s="99" customFormat="1">
      <c r="A12" s="142"/>
      <c r="B12" s="26" t="s">
        <v>78</v>
      </c>
      <c r="C12" s="26"/>
      <c r="D12" s="143"/>
      <c r="E12" s="144"/>
      <c r="F12" s="145"/>
      <c r="G12" s="144"/>
      <c r="H12" s="145"/>
      <c r="I12" s="144"/>
      <c r="J12" s="146"/>
      <c r="K12" s="147"/>
    </row>
    <row r="13" spans="1:12" s="99" customFormat="1" ht="35.25" customHeight="1">
      <c r="A13" s="112">
        <v>1</v>
      </c>
      <c r="B13" s="148" t="s">
        <v>119</v>
      </c>
      <c r="C13" s="114" t="s">
        <v>79</v>
      </c>
      <c r="D13" s="115">
        <v>1</v>
      </c>
      <c r="E13" s="116">
        <v>0</v>
      </c>
      <c r="F13" s="27">
        <f t="shared" ref="F13:F16" si="0">E13*D13</f>
        <v>0</v>
      </c>
      <c r="G13" s="116">
        <v>0</v>
      </c>
      <c r="H13" s="27">
        <f t="shared" ref="H13:H24" si="1">G13*D13</f>
        <v>0</v>
      </c>
      <c r="I13" s="116">
        <v>0</v>
      </c>
      <c r="J13" s="46">
        <f t="shared" ref="J13:J16" si="2">I13*D13</f>
        <v>0</v>
      </c>
      <c r="K13" s="117">
        <f t="shared" ref="K13:K16" si="3">F13+H13+J13</f>
        <v>0</v>
      </c>
    </row>
    <row r="14" spans="1:12" s="99" customFormat="1" ht="36">
      <c r="A14" s="112">
        <v>2</v>
      </c>
      <c r="B14" s="148" t="s">
        <v>80</v>
      </c>
      <c r="C14" s="114" t="s">
        <v>27</v>
      </c>
      <c r="D14" s="115">
        <v>1</v>
      </c>
      <c r="E14" s="116">
        <v>0</v>
      </c>
      <c r="F14" s="27">
        <f t="shared" si="0"/>
        <v>0</v>
      </c>
      <c r="G14" s="116">
        <v>0</v>
      </c>
      <c r="H14" s="27">
        <f t="shared" si="1"/>
        <v>0</v>
      </c>
      <c r="I14" s="116">
        <v>0</v>
      </c>
      <c r="J14" s="46">
        <f t="shared" si="2"/>
        <v>0</v>
      </c>
      <c r="K14" s="117">
        <f t="shared" si="3"/>
        <v>0</v>
      </c>
    </row>
    <row r="15" spans="1:12" s="99" customFormat="1" ht="36">
      <c r="A15" s="112">
        <v>3</v>
      </c>
      <c r="B15" s="148" t="s">
        <v>81</v>
      </c>
      <c r="C15" s="114" t="s">
        <v>27</v>
      </c>
      <c r="D15" s="115">
        <v>7</v>
      </c>
      <c r="E15" s="116">
        <v>0</v>
      </c>
      <c r="F15" s="27">
        <f t="shared" si="0"/>
        <v>0</v>
      </c>
      <c r="G15" s="116">
        <v>0</v>
      </c>
      <c r="H15" s="27">
        <f t="shared" si="1"/>
        <v>0</v>
      </c>
      <c r="I15" s="116">
        <v>0</v>
      </c>
      <c r="J15" s="46">
        <f t="shared" si="2"/>
        <v>0</v>
      </c>
      <c r="K15" s="117">
        <f t="shared" si="3"/>
        <v>0</v>
      </c>
    </row>
    <row r="16" spans="1:12" s="99" customFormat="1" ht="48">
      <c r="A16" s="112">
        <v>4</v>
      </c>
      <c r="B16" s="148" t="s">
        <v>85</v>
      </c>
      <c r="C16" s="114" t="s">
        <v>27</v>
      </c>
      <c r="D16" s="115">
        <v>1</v>
      </c>
      <c r="E16" s="116">
        <v>0</v>
      </c>
      <c r="F16" s="27">
        <f t="shared" si="0"/>
        <v>0</v>
      </c>
      <c r="G16" s="116">
        <v>0</v>
      </c>
      <c r="H16" s="27">
        <f t="shared" si="1"/>
        <v>0</v>
      </c>
      <c r="I16" s="116">
        <v>0</v>
      </c>
      <c r="J16" s="46">
        <f t="shared" si="2"/>
        <v>0</v>
      </c>
      <c r="K16" s="117">
        <f t="shared" si="3"/>
        <v>0</v>
      </c>
    </row>
    <row r="17" spans="1:12" s="99" customFormat="1">
      <c r="A17" s="142"/>
      <c r="B17" s="26" t="s">
        <v>84</v>
      </c>
      <c r="C17" s="26"/>
      <c r="D17" s="143"/>
      <c r="E17" s="144"/>
      <c r="F17" s="145"/>
      <c r="G17" s="144"/>
      <c r="H17" s="27">
        <f t="shared" si="1"/>
        <v>0</v>
      </c>
      <c r="I17" s="144"/>
      <c r="J17" s="146"/>
      <c r="K17" s="147"/>
    </row>
    <row r="18" spans="1:12" s="99" customFormat="1" ht="24">
      <c r="A18" s="112">
        <v>1</v>
      </c>
      <c r="B18" s="148" t="s">
        <v>120</v>
      </c>
      <c r="C18" s="114" t="s">
        <v>79</v>
      </c>
      <c r="D18" s="115">
        <v>2</v>
      </c>
      <c r="E18" s="116">
        <v>0</v>
      </c>
      <c r="F18" s="149">
        <f t="shared" ref="F18:F24" si="4">E18*D18</f>
        <v>0</v>
      </c>
      <c r="G18" s="116">
        <v>0</v>
      </c>
      <c r="H18" s="27">
        <f t="shared" si="1"/>
        <v>0</v>
      </c>
      <c r="I18" s="116">
        <v>0</v>
      </c>
      <c r="J18" s="46">
        <f t="shared" ref="J18" si="5">I18*D18</f>
        <v>0</v>
      </c>
      <c r="K18" s="117">
        <f t="shared" ref="K18" si="6">F18+H18+J18</f>
        <v>0</v>
      </c>
    </row>
    <row r="19" spans="1:12" s="99" customFormat="1" ht="24">
      <c r="A19" s="112">
        <v>2</v>
      </c>
      <c r="B19" s="148" t="s">
        <v>86</v>
      </c>
      <c r="C19" s="114" t="s">
        <v>27</v>
      </c>
      <c r="D19" s="115">
        <v>2</v>
      </c>
      <c r="E19" s="149">
        <v>0</v>
      </c>
      <c r="F19" s="149">
        <f t="shared" si="4"/>
        <v>0</v>
      </c>
      <c r="G19" s="116">
        <v>0</v>
      </c>
      <c r="H19" s="27">
        <f t="shared" si="1"/>
        <v>0</v>
      </c>
      <c r="I19" s="116">
        <v>0</v>
      </c>
      <c r="J19" s="46">
        <f t="shared" ref="J19:J24" si="7">I19*D19</f>
        <v>0</v>
      </c>
      <c r="K19" s="117">
        <f t="shared" ref="K19:K24" si="8">F19+H19+J19</f>
        <v>0</v>
      </c>
    </row>
    <row r="20" spans="1:12" s="99" customFormat="1" ht="24">
      <c r="A20" s="112">
        <v>3</v>
      </c>
      <c r="B20" s="148" t="s">
        <v>121</v>
      </c>
      <c r="C20" s="114" t="s">
        <v>27</v>
      </c>
      <c r="D20" s="115">
        <v>1</v>
      </c>
      <c r="E20" s="149">
        <v>0</v>
      </c>
      <c r="F20" s="149">
        <f t="shared" si="4"/>
        <v>0</v>
      </c>
      <c r="G20" s="116">
        <v>0</v>
      </c>
      <c r="H20" s="27">
        <f t="shared" si="1"/>
        <v>0</v>
      </c>
      <c r="I20" s="116">
        <v>0</v>
      </c>
      <c r="J20" s="46">
        <f t="shared" ref="J20" si="9">I20*D20</f>
        <v>0</v>
      </c>
      <c r="K20" s="117">
        <f t="shared" ref="K20" si="10">F20+H20+J20</f>
        <v>0</v>
      </c>
    </row>
    <row r="21" spans="1:12" s="99" customFormat="1" ht="24">
      <c r="A21" s="112">
        <v>4</v>
      </c>
      <c r="B21" s="148" t="s">
        <v>122</v>
      </c>
      <c r="C21" s="114" t="s">
        <v>27</v>
      </c>
      <c r="D21" s="115">
        <v>1</v>
      </c>
      <c r="E21" s="149">
        <v>0</v>
      </c>
      <c r="F21" s="149">
        <f t="shared" si="4"/>
        <v>0</v>
      </c>
      <c r="G21" s="116">
        <v>0</v>
      </c>
      <c r="H21" s="27">
        <f t="shared" si="1"/>
        <v>0</v>
      </c>
      <c r="I21" s="116">
        <v>0</v>
      </c>
      <c r="J21" s="46">
        <f t="shared" si="7"/>
        <v>0</v>
      </c>
      <c r="K21" s="117">
        <f t="shared" si="8"/>
        <v>0</v>
      </c>
    </row>
    <row r="22" spans="1:12" s="99" customFormat="1" ht="32.25" customHeight="1">
      <c r="A22" s="112">
        <v>5</v>
      </c>
      <c r="B22" s="148" t="s">
        <v>87</v>
      </c>
      <c r="C22" s="114" t="s">
        <v>79</v>
      </c>
      <c r="D22" s="115">
        <v>6</v>
      </c>
      <c r="E22" s="149">
        <v>0</v>
      </c>
      <c r="F22" s="149">
        <f t="shared" si="4"/>
        <v>0</v>
      </c>
      <c r="G22" s="116">
        <v>0</v>
      </c>
      <c r="H22" s="27">
        <f t="shared" si="1"/>
        <v>0</v>
      </c>
      <c r="I22" s="116">
        <v>0</v>
      </c>
      <c r="J22" s="46">
        <f t="shared" ref="J22:J23" si="11">I22*D22</f>
        <v>0</v>
      </c>
      <c r="K22" s="117">
        <f t="shared" ref="K22:K23" si="12">F22+H22+J22</f>
        <v>0</v>
      </c>
    </row>
    <row r="23" spans="1:12" s="99" customFormat="1" ht="24">
      <c r="A23" s="112">
        <v>6</v>
      </c>
      <c r="B23" s="148" t="s">
        <v>89</v>
      </c>
      <c r="C23" s="114" t="s">
        <v>27</v>
      </c>
      <c r="D23" s="115">
        <v>2</v>
      </c>
      <c r="E23" s="149">
        <v>0</v>
      </c>
      <c r="F23" s="149">
        <f t="shared" si="4"/>
        <v>0</v>
      </c>
      <c r="G23" s="116">
        <v>0</v>
      </c>
      <c r="H23" s="27">
        <f t="shared" si="1"/>
        <v>0</v>
      </c>
      <c r="I23" s="116">
        <v>0</v>
      </c>
      <c r="J23" s="46">
        <f t="shared" si="11"/>
        <v>0</v>
      </c>
      <c r="K23" s="117">
        <f t="shared" si="12"/>
        <v>0</v>
      </c>
    </row>
    <row r="24" spans="1:12" s="99" customFormat="1" ht="24">
      <c r="A24" s="112">
        <v>7</v>
      </c>
      <c r="B24" s="148" t="s">
        <v>88</v>
      </c>
      <c r="C24" s="114" t="s">
        <v>27</v>
      </c>
      <c r="D24" s="115">
        <v>1</v>
      </c>
      <c r="E24" s="149">
        <v>0</v>
      </c>
      <c r="F24" s="149">
        <f t="shared" si="4"/>
        <v>0</v>
      </c>
      <c r="G24" s="116">
        <v>0</v>
      </c>
      <c r="H24" s="27">
        <f t="shared" si="1"/>
        <v>0</v>
      </c>
      <c r="I24" s="116">
        <v>0</v>
      </c>
      <c r="J24" s="46">
        <f t="shared" si="7"/>
        <v>0</v>
      </c>
      <c r="K24" s="117">
        <f t="shared" si="8"/>
        <v>0</v>
      </c>
    </row>
    <row r="25" spans="1:12" s="99" customFormat="1">
      <c r="A25" s="112"/>
      <c r="B25" s="150" t="s">
        <v>47</v>
      </c>
      <c r="C25" s="112"/>
      <c r="D25" s="27"/>
      <c r="E25" s="27"/>
      <c r="F25" s="27">
        <f>SUM(F12:F24)</f>
        <v>0</v>
      </c>
      <c r="G25" s="27"/>
      <c r="H25" s="27">
        <f>SUM(H12:H24)</f>
        <v>0</v>
      </c>
      <c r="I25" s="27"/>
      <c r="J25" s="27">
        <f>SUM(J12:J24)</f>
        <v>0</v>
      </c>
      <c r="K25" s="27">
        <f t="shared" ref="K25" si="13">F25+H25+J25</f>
        <v>0</v>
      </c>
    </row>
    <row r="26" spans="1:12" s="99" customFormat="1">
      <c r="A26" s="119"/>
      <c r="B26" s="47" t="s">
        <v>21</v>
      </c>
      <c r="C26" s="123">
        <v>0</v>
      </c>
      <c r="D26" s="121"/>
      <c r="E26" s="32"/>
      <c r="F26" s="27"/>
      <c r="G26" s="32"/>
      <c r="H26" s="27"/>
      <c r="I26" s="32"/>
      <c r="J26" s="46"/>
      <c r="K26" s="27">
        <f>K25*C26</f>
        <v>0</v>
      </c>
      <c r="L26" s="122"/>
    </row>
    <row r="27" spans="1:12" s="99" customFormat="1">
      <c r="A27" s="119"/>
      <c r="B27" s="47" t="s">
        <v>22</v>
      </c>
      <c r="C27" s="120"/>
      <c r="D27" s="121"/>
      <c r="E27" s="32"/>
      <c r="F27" s="27"/>
      <c r="G27" s="32"/>
      <c r="H27" s="27"/>
      <c r="I27" s="32"/>
      <c r="J27" s="46"/>
      <c r="K27" s="27">
        <f>K25+K26</f>
        <v>0</v>
      </c>
      <c r="L27" s="122"/>
    </row>
    <row r="28" spans="1:12" s="99" customFormat="1">
      <c r="A28" s="119"/>
      <c r="B28" s="47" t="s">
        <v>23</v>
      </c>
      <c r="C28" s="123">
        <v>0</v>
      </c>
      <c r="D28" s="121"/>
      <c r="E28" s="32"/>
      <c r="F28" s="27"/>
      <c r="G28" s="32"/>
      <c r="H28" s="27"/>
      <c r="I28" s="32"/>
      <c r="J28" s="46"/>
      <c r="K28" s="27">
        <f>K27*C28</f>
        <v>0</v>
      </c>
      <c r="L28" s="122"/>
    </row>
    <row r="29" spans="1:12" s="99" customFormat="1">
      <c r="A29" s="119"/>
      <c r="B29" s="48" t="s">
        <v>22</v>
      </c>
      <c r="C29" s="120"/>
      <c r="D29" s="121"/>
      <c r="E29" s="32"/>
      <c r="F29" s="27"/>
      <c r="G29" s="32"/>
      <c r="H29" s="27"/>
      <c r="I29" s="32"/>
      <c r="J29" s="46"/>
      <c r="K29" s="27">
        <f>K28+K27</f>
        <v>0</v>
      </c>
      <c r="L29" s="122"/>
    </row>
    <row r="30" spans="1:12" s="99" customFormat="1">
      <c r="A30" s="119"/>
      <c r="B30" s="48" t="s">
        <v>144</v>
      </c>
      <c r="C30" s="123">
        <v>0</v>
      </c>
      <c r="D30" s="121"/>
      <c r="E30" s="32"/>
      <c r="F30" s="27"/>
      <c r="G30" s="32"/>
      <c r="H30" s="27"/>
      <c r="I30" s="32"/>
      <c r="J30" s="46"/>
      <c r="K30" s="27">
        <f>K29*C30</f>
        <v>0</v>
      </c>
      <c r="L30" s="122"/>
    </row>
    <row r="31" spans="1:12" s="99" customFormat="1">
      <c r="A31" s="119"/>
      <c r="B31" s="48" t="s">
        <v>22</v>
      </c>
      <c r="C31" s="120"/>
      <c r="D31" s="121"/>
      <c r="E31" s="32"/>
      <c r="F31" s="27"/>
      <c r="G31" s="32"/>
      <c r="H31" s="27"/>
      <c r="I31" s="32"/>
      <c r="J31" s="46"/>
      <c r="K31" s="27">
        <f>SUM(K29:K30)</f>
        <v>0</v>
      </c>
      <c r="L31" s="122"/>
    </row>
    <row r="32" spans="1:12" s="99" customFormat="1">
      <c r="A32" s="119"/>
      <c r="B32" s="48" t="s">
        <v>24</v>
      </c>
      <c r="C32" s="124">
        <v>0.18</v>
      </c>
      <c r="D32" s="125"/>
      <c r="E32" s="32"/>
      <c r="F32" s="27"/>
      <c r="G32" s="32"/>
      <c r="H32" s="27"/>
      <c r="I32" s="32"/>
      <c r="J32" s="46"/>
      <c r="K32" s="27">
        <f>K31*C32</f>
        <v>0</v>
      </c>
      <c r="L32" s="122"/>
    </row>
    <row r="33" spans="1:12" s="99" customFormat="1">
      <c r="A33" s="105"/>
      <c r="B33" s="49" t="s">
        <v>25</v>
      </c>
      <c r="C33" s="105"/>
      <c r="D33" s="126"/>
      <c r="E33" s="127"/>
      <c r="F33" s="28"/>
      <c r="G33" s="127"/>
      <c r="H33" s="28"/>
      <c r="I33" s="127"/>
      <c r="J33" s="128"/>
      <c r="K33" s="28">
        <f>SUM(K31:K32)</f>
        <v>0</v>
      </c>
      <c r="L33" s="122"/>
    </row>
  </sheetData>
  <mergeCells count="11">
    <mergeCell ref="B2:K2"/>
    <mergeCell ref="D6:E6"/>
    <mergeCell ref="A4:K4"/>
    <mergeCell ref="B8:D8"/>
    <mergeCell ref="E8:J8"/>
    <mergeCell ref="K8:K10"/>
    <mergeCell ref="C9:C10"/>
    <mergeCell ref="D9:D10"/>
    <mergeCell ref="E9:F9"/>
    <mergeCell ref="G9:H9"/>
    <mergeCell ref="I9:J9"/>
  </mergeCells>
  <pageMargins left="0.2" right="0.2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75" zoomScale="110" zoomScaleNormal="110" workbookViewId="0">
      <selection activeCell="B95" sqref="B95"/>
    </sheetView>
  </sheetViews>
  <sheetFormatPr defaultColWidth="9.140625" defaultRowHeight="12"/>
  <cols>
    <col min="1" max="1" width="3.85546875" style="84" bestFit="1" customWidth="1"/>
    <col min="2" max="2" width="48.5703125" style="160" customWidth="1"/>
    <col min="3" max="3" width="11.28515625" style="84" customWidth="1"/>
    <col min="4" max="4" width="7.85546875" style="84" customWidth="1"/>
    <col min="5" max="5" width="8" style="84" customWidth="1"/>
    <col min="6" max="6" width="10.85546875" style="84" customWidth="1"/>
    <col min="7" max="7" width="10.140625" style="168" customWidth="1"/>
    <col min="8" max="8" width="10.85546875" style="84" customWidth="1"/>
    <col min="9" max="9" width="9.140625" style="84" bestFit="1" customWidth="1"/>
    <col min="10" max="10" width="8.42578125" style="84" customWidth="1"/>
    <col min="11" max="11" width="11.42578125" style="84" customWidth="1"/>
    <col min="12" max="16384" width="9.140625" style="84"/>
  </cols>
  <sheetData>
    <row r="1" spans="1:12" ht="15" customHeight="1">
      <c r="A1" s="152"/>
      <c r="B1" s="153"/>
      <c r="C1" s="153"/>
      <c r="D1" s="153"/>
      <c r="E1" s="153"/>
      <c r="F1" s="153"/>
      <c r="G1" s="153"/>
      <c r="H1" s="154"/>
      <c r="I1" s="154"/>
      <c r="J1" s="154"/>
      <c r="K1" s="154"/>
    </row>
    <row r="2" spans="1:12" ht="13.5" customHeight="1">
      <c r="A2" s="155"/>
      <c r="B2" s="297" t="s">
        <v>187</v>
      </c>
      <c r="C2" s="297"/>
      <c r="D2" s="297"/>
      <c r="E2" s="297"/>
      <c r="F2" s="297"/>
      <c r="G2" s="297"/>
      <c r="H2" s="297"/>
      <c r="I2" s="297"/>
      <c r="J2" s="297"/>
      <c r="K2" s="297"/>
    </row>
    <row r="3" spans="1:12" ht="13.5" customHeight="1">
      <c r="A3" s="156"/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2" ht="15" customHeight="1">
      <c r="A4" s="297" t="s">
        <v>175</v>
      </c>
      <c r="B4" s="297"/>
      <c r="C4" s="297"/>
      <c r="D4" s="297"/>
      <c r="E4" s="297"/>
      <c r="F4" s="297"/>
      <c r="G4" s="297"/>
      <c r="H4" s="297"/>
      <c r="I4" s="297"/>
      <c r="J4" s="297"/>
      <c r="K4" s="20"/>
    </row>
    <row r="5" spans="1:12" s="53" customFormat="1" ht="12.75" customHeight="1">
      <c r="K5" s="20"/>
      <c r="L5" s="52"/>
    </row>
    <row r="6" spans="1:12" ht="13.5" customHeight="1">
      <c r="A6" s="157"/>
      <c r="B6" s="298" t="s">
        <v>178</v>
      </c>
      <c r="C6" s="298"/>
      <c r="D6" s="298"/>
      <c r="E6" s="298"/>
      <c r="F6" s="298"/>
      <c r="G6" s="298"/>
      <c r="H6" s="298"/>
      <c r="I6" s="298"/>
      <c r="J6" s="298"/>
      <c r="K6" s="298"/>
    </row>
    <row r="7" spans="1:12" ht="13.5" customHeight="1">
      <c r="A7" s="157"/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2" ht="12.75">
      <c r="A8" s="158"/>
      <c r="B8" s="302" t="s">
        <v>5</v>
      </c>
      <c r="C8" s="303"/>
      <c r="D8" s="304"/>
      <c r="E8" s="302" t="s">
        <v>6</v>
      </c>
      <c r="F8" s="303"/>
      <c r="G8" s="303"/>
      <c r="H8" s="303"/>
      <c r="I8" s="303"/>
      <c r="J8" s="304"/>
      <c r="K8" s="305" t="s">
        <v>3</v>
      </c>
    </row>
    <row r="9" spans="1:12" s="160" customFormat="1" ht="48" customHeight="1">
      <c r="A9" s="159" t="s">
        <v>0</v>
      </c>
      <c r="B9" s="258" t="s">
        <v>7</v>
      </c>
      <c r="C9" s="159" t="s">
        <v>8</v>
      </c>
      <c r="D9" s="258" t="s">
        <v>2</v>
      </c>
      <c r="E9" s="300" t="s">
        <v>147</v>
      </c>
      <c r="F9" s="301"/>
      <c r="G9" s="300" t="s">
        <v>4</v>
      </c>
      <c r="H9" s="301"/>
      <c r="I9" s="300" t="s">
        <v>148</v>
      </c>
      <c r="J9" s="301"/>
      <c r="K9" s="306"/>
    </row>
    <row r="10" spans="1:12" s="160" customFormat="1" ht="25.5">
      <c r="A10" s="161"/>
      <c r="B10" s="259"/>
      <c r="C10" s="161"/>
      <c r="D10" s="259"/>
      <c r="E10" s="162" t="s">
        <v>149</v>
      </c>
      <c r="F10" s="162" t="s">
        <v>150</v>
      </c>
      <c r="G10" s="162" t="s">
        <v>149</v>
      </c>
      <c r="H10" s="162" t="s">
        <v>150</v>
      </c>
      <c r="I10" s="162" t="s">
        <v>149</v>
      </c>
      <c r="J10" s="162" t="s">
        <v>150</v>
      </c>
      <c r="K10" s="307"/>
    </row>
    <row r="11" spans="1:12" s="160" customFormat="1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 t="s">
        <v>9</v>
      </c>
      <c r="G11" s="162">
        <v>7</v>
      </c>
      <c r="H11" s="162" t="s">
        <v>10</v>
      </c>
      <c r="I11" s="162">
        <v>9</v>
      </c>
      <c r="J11" s="162" t="s">
        <v>11</v>
      </c>
      <c r="K11" s="162" t="s">
        <v>12</v>
      </c>
    </row>
    <row r="12" spans="1:12" s="61" customFormat="1" ht="12.75">
      <c r="A12" s="76"/>
      <c r="B12" s="11" t="s">
        <v>151</v>
      </c>
      <c r="C12" s="12"/>
      <c r="D12" s="12"/>
      <c r="E12" s="76"/>
      <c r="F12" s="76"/>
      <c r="G12" s="76"/>
      <c r="H12" s="76"/>
      <c r="I12" s="76"/>
      <c r="J12" s="76"/>
      <c r="K12" s="76"/>
    </row>
    <row r="13" spans="1:12" s="61" customFormat="1" ht="25.5">
      <c r="A13" s="54">
        <v>1</v>
      </c>
      <c r="B13" s="163" t="s">
        <v>188</v>
      </c>
      <c r="C13" s="55" t="s">
        <v>152</v>
      </c>
      <c r="D13" s="56">
        <v>1</v>
      </c>
      <c r="E13" s="57">
        <v>0</v>
      </c>
      <c r="F13" s="58">
        <f t="shared" ref="F13" si="0">E13*D13</f>
        <v>0</v>
      </c>
      <c r="G13" s="57">
        <v>0</v>
      </c>
      <c r="H13" s="58">
        <f t="shared" ref="H13" si="1">G13*D13</f>
        <v>0</v>
      </c>
      <c r="I13" s="57">
        <v>0</v>
      </c>
      <c r="J13" s="59">
        <f t="shared" ref="J13" si="2">I13*D13</f>
        <v>0</v>
      </c>
      <c r="K13" s="60">
        <f t="shared" ref="K13" si="3">F13+H13+J13</f>
        <v>0</v>
      </c>
    </row>
    <row r="14" spans="1:12" s="61" customFormat="1" ht="12.75">
      <c r="B14" s="11" t="s">
        <v>153</v>
      </c>
      <c r="C14" s="12"/>
      <c r="D14" s="12"/>
      <c r="E14" s="76"/>
      <c r="F14" s="76"/>
      <c r="G14" s="76"/>
      <c r="H14" s="76"/>
      <c r="I14" s="76"/>
      <c r="J14" s="76"/>
      <c r="K14" s="76"/>
    </row>
    <row r="15" spans="1:12" s="64" customFormat="1" ht="27.75">
      <c r="A15" s="54">
        <v>1</v>
      </c>
      <c r="B15" s="163" t="s">
        <v>189</v>
      </c>
      <c r="C15" s="62" t="s">
        <v>154</v>
      </c>
      <c r="D15" s="63">
        <v>50</v>
      </c>
      <c r="E15" s="57">
        <v>0</v>
      </c>
      <c r="F15" s="58">
        <f t="shared" ref="F15:F20" si="4">E15*D15</f>
        <v>0</v>
      </c>
      <c r="G15" s="57">
        <v>0</v>
      </c>
      <c r="H15" s="58">
        <f t="shared" ref="H15:H20" si="5">G15*D15</f>
        <v>0</v>
      </c>
      <c r="I15" s="57">
        <v>0</v>
      </c>
      <c r="J15" s="59">
        <f t="shared" ref="J15:J20" si="6">I15*D15</f>
        <v>0</v>
      </c>
      <c r="K15" s="60">
        <f t="shared" ref="K15:K20" si="7">F15+H15+J15</f>
        <v>0</v>
      </c>
    </row>
    <row r="16" spans="1:12" s="64" customFormat="1" ht="27.75">
      <c r="A16" s="54">
        <v>2</v>
      </c>
      <c r="B16" s="163" t="s">
        <v>190</v>
      </c>
      <c r="C16" s="62" t="s">
        <v>154</v>
      </c>
      <c r="D16" s="63">
        <v>25</v>
      </c>
      <c r="E16" s="57">
        <v>0</v>
      </c>
      <c r="F16" s="58">
        <f t="shared" si="4"/>
        <v>0</v>
      </c>
      <c r="G16" s="57">
        <v>0</v>
      </c>
      <c r="H16" s="58">
        <f t="shared" si="5"/>
        <v>0</v>
      </c>
      <c r="I16" s="57">
        <v>0</v>
      </c>
      <c r="J16" s="59">
        <f t="shared" si="6"/>
        <v>0</v>
      </c>
      <c r="K16" s="60">
        <f t="shared" si="7"/>
        <v>0</v>
      </c>
    </row>
    <row r="17" spans="1:11" s="64" customFormat="1" ht="27.75">
      <c r="A17" s="54">
        <v>3</v>
      </c>
      <c r="B17" s="163" t="s">
        <v>191</v>
      </c>
      <c r="C17" s="62" t="s">
        <v>154</v>
      </c>
      <c r="D17" s="63">
        <v>25</v>
      </c>
      <c r="E17" s="57">
        <v>0</v>
      </c>
      <c r="F17" s="58">
        <f t="shared" si="4"/>
        <v>0</v>
      </c>
      <c r="G17" s="57">
        <v>0</v>
      </c>
      <c r="H17" s="58">
        <f t="shared" si="5"/>
        <v>0</v>
      </c>
      <c r="I17" s="57">
        <v>0</v>
      </c>
      <c r="J17" s="59">
        <f t="shared" si="6"/>
        <v>0</v>
      </c>
      <c r="K17" s="60">
        <f t="shared" si="7"/>
        <v>0</v>
      </c>
    </row>
    <row r="18" spans="1:11" s="64" customFormat="1" ht="27.75">
      <c r="A18" s="54">
        <v>4</v>
      </c>
      <c r="B18" s="163" t="s">
        <v>192</v>
      </c>
      <c r="C18" s="62" t="s">
        <v>154</v>
      </c>
      <c r="D18" s="63">
        <v>600</v>
      </c>
      <c r="E18" s="57">
        <v>0</v>
      </c>
      <c r="F18" s="58">
        <f t="shared" si="4"/>
        <v>0</v>
      </c>
      <c r="G18" s="57">
        <v>0</v>
      </c>
      <c r="H18" s="58">
        <f t="shared" si="5"/>
        <v>0</v>
      </c>
      <c r="I18" s="57">
        <v>0</v>
      </c>
      <c r="J18" s="59">
        <f t="shared" si="6"/>
        <v>0</v>
      </c>
      <c r="K18" s="60">
        <f t="shared" si="7"/>
        <v>0</v>
      </c>
    </row>
    <row r="19" spans="1:11" s="64" customFormat="1" ht="27.75">
      <c r="A19" s="54">
        <v>5</v>
      </c>
      <c r="B19" s="163" t="s">
        <v>193</v>
      </c>
      <c r="C19" s="62" t="s">
        <v>154</v>
      </c>
      <c r="D19" s="63">
        <v>300</v>
      </c>
      <c r="E19" s="57">
        <v>0</v>
      </c>
      <c r="F19" s="58">
        <f t="shared" si="4"/>
        <v>0</v>
      </c>
      <c r="G19" s="57">
        <v>0</v>
      </c>
      <c r="H19" s="58">
        <f t="shared" si="5"/>
        <v>0</v>
      </c>
      <c r="I19" s="57">
        <v>0</v>
      </c>
      <c r="J19" s="59">
        <f t="shared" si="6"/>
        <v>0</v>
      </c>
      <c r="K19" s="60">
        <f t="shared" si="7"/>
        <v>0</v>
      </c>
    </row>
    <row r="20" spans="1:11" s="64" customFormat="1" ht="27.75">
      <c r="A20" s="54">
        <v>6</v>
      </c>
      <c r="B20" s="163" t="s">
        <v>194</v>
      </c>
      <c r="C20" s="62" t="s">
        <v>154</v>
      </c>
      <c r="D20" s="63">
        <v>30</v>
      </c>
      <c r="E20" s="57">
        <v>0</v>
      </c>
      <c r="F20" s="58">
        <f t="shared" si="4"/>
        <v>0</v>
      </c>
      <c r="G20" s="57">
        <v>0</v>
      </c>
      <c r="H20" s="58">
        <f t="shared" si="5"/>
        <v>0</v>
      </c>
      <c r="I20" s="57">
        <v>0</v>
      </c>
      <c r="J20" s="59">
        <f t="shared" si="6"/>
        <v>0</v>
      </c>
      <c r="K20" s="60">
        <f t="shared" si="7"/>
        <v>0</v>
      </c>
    </row>
    <row r="21" spans="1:11" s="64" customFormat="1" ht="12.75">
      <c r="B21" s="163" t="s">
        <v>155</v>
      </c>
      <c r="C21" s="12"/>
      <c r="D21" s="11"/>
      <c r="E21" s="65"/>
      <c r="F21" s="66"/>
      <c r="G21" s="65"/>
      <c r="H21" s="66"/>
      <c r="I21" s="65"/>
      <c r="J21" s="67"/>
      <c r="K21" s="68"/>
    </row>
    <row r="22" spans="1:11" s="64" customFormat="1" ht="12.75">
      <c r="A22" s="54">
        <v>1</v>
      </c>
      <c r="B22" s="163" t="s">
        <v>156</v>
      </c>
      <c r="C22" s="62" t="s">
        <v>157</v>
      </c>
      <c r="D22" s="63">
        <v>77</v>
      </c>
      <c r="E22" s="57">
        <v>0</v>
      </c>
      <c r="F22" s="58">
        <f t="shared" ref="F22:F28" si="8">E22*D22</f>
        <v>0</v>
      </c>
      <c r="G22" s="57">
        <v>0</v>
      </c>
      <c r="H22" s="58">
        <f t="shared" ref="H22:H28" si="9">G22*D22</f>
        <v>0</v>
      </c>
      <c r="I22" s="57">
        <v>0</v>
      </c>
      <c r="J22" s="59">
        <f t="shared" ref="J22:J28" si="10">I22*D22</f>
        <v>0</v>
      </c>
      <c r="K22" s="60">
        <f t="shared" ref="K22:K28" si="11">F22+H22+J22</f>
        <v>0</v>
      </c>
    </row>
    <row r="23" spans="1:11" s="64" customFormat="1" ht="25.5">
      <c r="A23" s="54">
        <v>2</v>
      </c>
      <c r="B23" s="163" t="s">
        <v>195</v>
      </c>
      <c r="C23" s="62" t="s">
        <v>154</v>
      </c>
      <c r="D23" s="63">
        <v>300</v>
      </c>
      <c r="E23" s="57">
        <v>0</v>
      </c>
      <c r="F23" s="58">
        <f t="shared" si="8"/>
        <v>0</v>
      </c>
      <c r="G23" s="57">
        <v>0</v>
      </c>
      <c r="H23" s="58">
        <f t="shared" si="9"/>
        <v>0</v>
      </c>
      <c r="I23" s="57">
        <v>0</v>
      </c>
      <c r="J23" s="59">
        <f t="shared" si="10"/>
        <v>0</v>
      </c>
      <c r="K23" s="60">
        <f t="shared" si="11"/>
        <v>0</v>
      </c>
    </row>
    <row r="24" spans="1:11" s="64" customFormat="1" ht="25.5">
      <c r="A24" s="54">
        <v>3</v>
      </c>
      <c r="B24" s="163" t="s">
        <v>196</v>
      </c>
      <c r="C24" s="62" t="s">
        <v>154</v>
      </c>
      <c r="D24" s="63">
        <v>200</v>
      </c>
      <c r="E24" s="57">
        <v>0</v>
      </c>
      <c r="F24" s="58">
        <f t="shared" si="8"/>
        <v>0</v>
      </c>
      <c r="G24" s="57">
        <v>0</v>
      </c>
      <c r="H24" s="58">
        <f t="shared" si="9"/>
        <v>0</v>
      </c>
      <c r="I24" s="57">
        <v>0</v>
      </c>
      <c r="J24" s="59">
        <f t="shared" si="10"/>
        <v>0</v>
      </c>
      <c r="K24" s="60">
        <f t="shared" si="11"/>
        <v>0</v>
      </c>
    </row>
    <row r="25" spans="1:11" s="64" customFormat="1" ht="12.75">
      <c r="A25" s="54">
        <v>4</v>
      </c>
      <c r="B25" s="163" t="s">
        <v>197</v>
      </c>
      <c r="C25" s="62" t="s">
        <v>157</v>
      </c>
      <c r="D25" s="63">
        <v>2</v>
      </c>
      <c r="E25" s="57">
        <v>0</v>
      </c>
      <c r="F25" s="58">
        <f t="shared" si="8"/>
        <v>0</v>
      </c>
      <c r="G25" s="57">
        <v>0</v>
      </c>
      <c r="H25" s="58">
        <f t="shared" si="9"/>
        <v>0</v>
      </c>
      <c r="I25" s="57">
        <v>0</v>
      </c>
      <c r="J25" s="59">
        <f t="shared" si="10"/>
        <v>0</v>
      </c>
      <c r="K25" s="60">
        <f t="shared" si="11"/>
        <v>0</v>
      </c>
    </row>
    <row r="26" spans="1:11" s="64" customFormat="1" ht="12.75">
      <c r="A26" s="54">
        <v>5</v>
      </c>
      <c r="B26" s="163" t="s">
        <v>198</v>
      </c>
      <c r="C26" s="62" t="s">
        <v>157</v>
      </c>
      <c r="D26" s="63">
        <v>40</v>
      </c>
      <c r="E26" s="57">
        <v>0</v>
      </c>
      <c r="F26" s="58">
        <f t="shared" si="8"/>
        <v>0</v>
      </c>
      <c r="G26" s="57">
        <v>0</v>
      </c>
      <c r="H26" s="58">
        <f t="shared" si="9"/>
        <v>0</v>
      </c>
      <c r="I26" s="57">
        <v>0</v>
      </c>
      <c r="J26" s="59">
        <f t="shared" si="10"/>
        <v>0</v>
      </c>
      <c r="K26" s="60">
        <f t="shared" si="11"/>
        <v>0</v>
      </c>
    </row>
    <row r="27" spans="1:11" s="64" customFormat="1" ht="25.5">
      <c r="A27" s="54">
        <v>6</v>
      </c>
      <c r="B27" s="163" t="s">
        <v>199</v>
      </c>
      <c r="C27" s="62" t="s">
        <v>154</v>
      </c>
      <c r="D27" s="63">
        <v>30</v>
      </c>
      <c r="E27" s="57">
        <v>0</v>
      </c>
      <c r="F27" s="58">
        <f t="shared" si="8"/>
        <v>0</v>
      </c>
      <c r="G27" s="57">
        <v>0</v>
      </c>
      <c r="H27" s="58">
        <f t="shared" si="9"/>
        <v>0</v>
      </c>
      <c r="I27" s="57">
        <v>0</v>
      </c>
      <c r="J27" s="59">
        <f t="shared" si="10"/>
        <v>0</v>
      </c>
      <c r="K27" s="60">
        <f t="shared" si="11"/>
        <v>0</v>
      </c>
    </row>
    <row r="28" spans="1:11" s="64" customFormat="1" ht="25.5">
      <c r="A28" s="54">
        <v>7</v>
      </c>
      <c r="B28" s="163" t="s">
        <v>200</v>
      </c>
      <c r="C28" s="62" t="s">
        <v>152</v>
      </c>
      <c r="D28" s="69">
        <v>3</v>
      </c>
      <c r="E28" s="57">
        <v>0</v>
      </c>
      <c r="F28" s="58">
        <f t="shared" si="8"/>
        <v>0</v>
      </c>
      <c r="G28" s="57">
        <v>0</v>
      </c>
      <c r="H28" s="58">
        <f t="shared" si="9"/>
        <v>0</v>
      </c>
      <c r="I28" s="57">
        <v>0</v>
      </c>
      <c r="J28" s="59">
        <f t="shared" si="10"/>
        <v>0</v>
      </c>
      <c r="K28" s="60">
        <f t="shared" si="11"/>
        <v>0</v>
      </c>
    </row>
    <row r="29" spans="1:11" s="64" customFormat="1" ht="25.5">
      <c r="B29" s="163" t="s">
        <v>158</v>
      </c>
      <c r="C29" s="11"/>
      <c r="D29" s="11"/>
      <c r="E29" s="65"/>
      <c r="F29" s="66"/>
      <c r="G29" s="65"/>
      <c r="H29" s="66"/>
      <c r="I29" s="65"/>
      <c r="J29" s="67"/>
      <c r="K29" s="68"/>
    </row>
    <row r="30" spans="1:11" s="64" customFormat="1" ht="12.75">
      <c r="A30" s="54">
        <v>1</v>
      </c>
      <c r="B30" s="163" t="s">
        <v>159</v>
      </c>
      <c r="C30" s="62" t="s">
        <v>157</v>
      </c>
      <c r="D30" s="63">
        <v>3</v>
      </c>
      <c r="E30" s="57">
        <v>0</v>
      </c>
      <c r="F30" s="58">
        <f t="shared" ref="F30:F34" si="12">E30*D30</f>
        <v>0</v>
      </c>
      <c r="G30" s="57">
        <v>0</v>
      </c>
      <c r="H30" s="58">
        <f t="shared" ref="H30:H34" si="13">G30*D30</f>
        <v>0</v>
      </c>
      <c r="I30" s="57">
        <v>0</v>
      </c>
      <c r="J30" s="59">
        <f t="shared" ref="J30:J34" si="14">I30*D30</f>
        <v>0</v>
      </c>
      <c r="K30" s="60">
        <f t="shared" ref="K30:K34" si="15">F30+H30+J30</f>
        <v>0</v>
      </c>
    </row>
    <row r="31" spans="1:11" s="64" customFormat="1" ht="12.75">
      <c r="A31" s="54">
        <v>2</v>
      </c>
      <c r="B31" s="163" t="s">
        <v>160</v>
      </c>
      <c r="C31" s="62" t="s">
        <v>157</v>
      </c>
      <c r="D31" s="63">
        <v>4</v>
      </c>
      <c r="E31" s="57">
        <v>0</v>
      </c>
      <c r="F31" s="58">
        <f t="shared" si="12"/>
        <v>0</v>
      </c>
      <c r="G31" s="57">
        <v>0</v>
      </c>
      <c r="H31" s="58">
        <f t="shared" si="13"/>
        <v>0</v>
      </c>
      <c r="I31" s="57">
        <v>0</v>
      </c>
      <c r="J31" s="59">
        <f t="shared" si="14"/>
        <v>0</v>
      </c>
      <c r="K31" s="60">
        <f t="shared" si="15"/>
        <v>0</v>
      </c>
    </row>
    <row r="32" spans="1:11" s="64" customFormat="1" ht="12.75">
      <c r="A32" s="54">
        <v>3</v>
      </c>
      <c r="B32" s="163" t="s">
        <v>161</v>
      </c>
      <c r="C32" s="62" t="s">
        <v>157</v>
      </c>
      <c r="D32" s="63">
        <v>70</v>
      </c>
      <c r="E32" s="57">
        <v>0</v>
      </c>
      <c r="F32" s="58">
        <f t="shared" si="12"/>
        <v>0</v>
      </c>
      <c r="G32" s="57">
        <v>0</v>
      </c>
      <c r="H32" s="58">
        <f t="shared" si="13"/>
        <v>0</v>
      </c>
      <c r="I32" s="57">
        <v>0</v>
      </c>
      <c r="J32" s="59">
        <f t="shared" si="14"/>
        <v>0</v>
      </c>
      <c r="K32" s="60">
        <f t="shared" si="15"/>
        <v>0</v>
      </c>
    </row>
    <row r="33" spans="1:11" s="64" customFormat="1" ht="25.5">
      <c r="A33" s="54">
        <v>4</v>
      </c>
      <c r="B33" s="163" t="s">
        <v>162</v>
      </c>
      <c r="C33" s="62" t="s">
        <v>157</v>
      </c>
      <c r="D33" s="63">
        <v>6</v>
      </c>
      <c r="E33" s="57">
        <v>0</v>
      </c>
      <c r="F33" s="58">
        <f t="shared" si="12"/>
        <v>0</v>
      </c>
      <c r="G33" s="57">
        <v>0</v>
      </c>
      <c r="H33" s="58">
        <f t="shared" si="13"/>
        <v>0</v>
      </c>
      <c r="I33" s="57">
        <v>0</v>
      </c>
      <c r="J33" s="59">
        <f t="shared" si="14"/>
        <v>0</v>
      </c>
      <c r="K33" s="60">
        <f t="shared" si="15"/>
        <v>0</v>
      </c>
    </row>
    <row r="34" spans="1:11" s="64" customFormat="1" ht="12.75">
      <c r="A34" s="54">
        <v>5</v>
      </c>
      <c r="B34" s="163" t="s">
        <v>201</v>
      </c>
      <c r="C34" s="62" t="s">
        <v>157</v>
      </c>
      <c r="D34" s="63">
        <v>1</v>
      </c>
      <c r="E34" s="57">
        <v>0</v>
      </c>
      <c r="F34" s="58">
        <f t="shared" si="12"/>
        <v>0</v>
      </c>
      <c r="G34" s="57">
        <v>0</v>
      </c>
      <c r="H34" s="58">
        <f t="shared" si="13"/>
        <v>0</v>
      </c>
      <c r="I34" s="57">
        <v>0</v>
      </c>
      <c r="J34" s="59">
        <f t="shared" si="14"/>
        <v>0</v>
      </c>
      <c r="K34" s="60">
        <f t="shared" si="15"/>
        <v>0</v>
      </c>
    </row>
    <row r="35" spans="1:11" s="64" customFormat="1" ht="25.5">
      <c r="B35" s="163" t="s">
        <v>163</v>
      </c>
      <c r="C35" s="11"/>
      <c r="D35" s="11"/>
      <c r="E35" s="65"/>
      <c r="F35" s="66"/>
      <c r="G35" s="65"/>
      <c r="H35" s="66"/>
      <c r="I35" s="65"/>
      <c r="J35" s="67"/>
      <c r="K35" s="68"/>
    </row>
    <row r="36" spans="1:11" s="64" customFormat="1" ht="12.75">
      <c r="A36" s="54">
        <v>1</v>
      </c>
      <c r="B36" s="163" t="s">
        <v>202</v>
      </c>
      <c r="C36" s="62" t="s">
        <v>152</v>
      </c>
      <c r="D36" s="70">
        <v>1</v>
      </c>
      <c r="E36" s="57">
        <v>0</v>
      </c>
      <c r="F36" s="58">
        <f t="shared" ref="F36:F51" si="16">E36*D36</f>
        <v>0</v>
      </c>
      <c r="G36" s="57">
        <v>0</v>
      </c>
      <c r="H36" s="58">
        <f t="shared" ref="H36:H51" si="17">G36*D36</f>
        <v>0</v>
      </c>
      <c r="I36" s="57">
        <v>0</v>
      </c>
      <c r="J36" s="59">
        <f t="shared" ref="J36:J51" si="18">I36*D36</f>
        <v>0</v>
      </c>
      <c r="K36" s="60">
        <f t="shared" ref="K36:K51" si="19">F36+H36+J36</f>
        <v>0</v>
      </c>
    </row>
    <row r="37" spans="1:11" s="64" customFormat="1" ht="15">
      <c r="A37" s="54">
        <v>2</v>
      </c>
      <c r="B37" s="163" t="s">
        <v>203</v>
      </c>
      <c r="C37" s="62" t="s">
        <v>154</v>
      </c>
      <c r="D37" s="70">
        <v>3</v>
      </c>
      <c r="E37" s="57">
        <v>0</v>
      </c>
      <c r="F37" s="58">
        <f t="shared" si="16"/>
        <v>0</v>
      </c>
      <c r="G37" s="57">
        <v>0</v>
      </c>
      <c r="H37" s="58">
        <f t="shared" si="17"/>
        <v>0</v>
      </c>
      <c r="I37" s="57">
        <v>0</v>
      </c>
      <c r="J37" s="59">
        <f t="shared" si="18"/>
        <v>0</v>
      </c>
      <c r="K37" s="60">
        <f t="shared" si="19"/>
        <v>0</v>
      </c>
    </row>
    <row r="38" spans="1:11" s="64" customFormat="1" ht="12.75">
      <c r="A38" s="54">
        <v>3</v>
      </c>
      <c r="B38" s="163" t="s">
        <v>204</v>
      </c>
      <c r="C38" s="62" t="s">
        <v>164</v>
      </c>
      <c r="D38" s="70">
        <v>45</v>
      </c>
      <c r="E38" s="57">
        <v>0</v>
      </c>
      <c r="F38" s="58">
        <f t="shared" si="16"/>
        <v>0</v>
      </c>
      <c r="G38" s="57">
        <v>0</v>
      </c>
      <c r="H38" s="58">
        <f t="shared" si="17"/>
        <v>0</v>
      </c>
      <c r="I38" s="57">
        <v>0</v>
      </c>
      <c r="J38" s="59">
        <f t="shared" si="18"/>
        <v>0</v>
      </c>
      <c r="K38" s="60">
        <f t="shared" si="19"/>
        <v>0</v>
      </c>
    </row>
    <row r="39" spans="1:11" s="64" customFormat="1" ht="12.75">
      <c r="A39" s="54">
        <v>4</v>
      </c>
      <c r="B39" s="163" t="s">
        <v>165</v>
      </c>
      <c r="C39" s="62" t="s">
        <v>157</v>
      </c>
      <c r="D39" s="70">
        <v>1</v>
      </c>
      <c r="E39" s="57">
        <v>0</v>
      </c>
      <c r="F39" s="58">
        <f t="shared" si="16"/>
        <v>0</v>
      </c>
      <c r="G39" s="57">
        <v>0</v>
      </c>
      <c r="H39" s="58">
        <f t="shared" si="17"/>
        <v>0</v>
      </c>
      <c r="I39" s="57">
        <v>0</v>
      </c>
      <c r="J39" s="59">
        <f t="shared" si="18"/>
        <v>0</v>
      </c>
      <c r="K39" s="60">
        <f t="shared" si="19"/>
        <v>0</v>
      </c>
    </row>
    <row r="40" spans="1:11" s="64" customFormat="1" ht="12.75">
      <c r="A40" s="54">
        <v>5</v>
      </c>
      <c r="B40" s="163" t="s">
        <v>205</v>
      </c>
      <c r="C40" s="71" t="s">
        <v>157</v>
      </c>
      <c r="D40" s="70">
        <v>1</v>
      </c>
      <c r="E40" s="57">
        <v>0</v>
      </c>
      <c r="F40" s="58">
        <f t="shared" si="16"/>
        <v>0</v>
      </c>
      <c r="G40" s="57">
        <v>0</v>
      </c>
      <c r="H40" s="58">
        <f t="shared" si="17"/>
        <v>0</v>
      </c>
      <c r="I40" s="57">
        <v>0</v>
      </c>
      <c r="J40" s="59">
        <f t="shared" si="18"/>
        <v>0</v>
      </c>
      <c r="K40" s="60">
        <f t="shared" si="19"/>
        <v>0</v>
      </c>
    </row>
    <row r="41" spans="1:11" s="64" customFormat="1" ht="25.5">
      <c r="A41" s="54">
        <v>6</v>
      </c>
      <c r="B41" s="163" t="s">
        <v>206</v>
      </c>
      <c r="C41" s="71" t="s">
        <v>157</v>
      </c>
      <c r="D41" s="70">
        <v>4</v>
      </c>
      <c r="E41" s="57">
        <v>0</v>
      </c>
      <c r="F41" s="58">
        <f t="shared" si="16"/>
        <v>0</v>
      </c>
      <c r="G41" s="57">
        <v>0</v>
      </c>
      <c r="H41" s="58">
        <f t="shared" si="17"/>
        <v>0</v>
      </c>
      <c r="I41" s="57">
        <v>0</v>
      </c>
      <c r="J41" s="59">
        <f t="shared" si="18"/>
        <v>0</v>
      </c>
      <c r="K41" s="60">
        <f t="shared" si="19"/>
        <v>0</v>
      </c>
    </row>
    <row r="42" spans="1:11" s="64" customFormat="1" ht="12.75">
      <c r="A42" s="54">
        <v>7</v>
      </c>
      <c r="B42" s="163" t="s">
        <v>166</v>
      </c>
      <c r="C42" s="71" t="s">
        <v>157</v>
      </c>
      <c r="D42" s="70">
        <v>4</v>
      </c>
      <c r="E42" s="57">
        <v>0</v>
      </c>
      <c r="F42" s="58">
        <f t="shared" si="16"/>
        <v>0</v>
      </c>
      <c r="G42" s="57">
        <v>0</v>
      </c>
      <c r="H42" s="58">
        <f t="shared" si="17"/>
        <v>0</v>
      </c>
      <c r="I42" s="57">
        <v>0</v>
      </c>
      <c r="J42" s="59">
        <f t="shared" si="18"/>
        <v>0</v>
      </c>
      <c r="K42" s="60">
        <f t="shared" si="19"/>
        <v>0</v>
      </c>
    </row>
    <row r="43" spans="1:11" s="64" customFormat="1" ht="12.75">
      <c r="A43" s="54">
        <v>8</v>
      </c>
      <c r="B43" s="163" t="s">
        <v>207</v>
      </c>
      <c r="C43" s="71" t="s">
        <v>157</v>
      </c>
      <c r="D43" s="70">
        <v>4</v>
      </c>
      <c r="E43" s="57">
        <v>0</v>
      </c>
      <c r="F43" s="58">
        <f t="shared" si="16"/>
        <v>0</v>
      </c>
      <c r="G43" s="57">
        <v>0</v>
      </c>
      <c r="H43" s="58">
        <f t="shared" si="17"/>
        <v>0</v>
      </c>
      <c r="I43" s="57">
        <v>0</v>
      </c>
      <c r="J43" s="59">
        <f t="shared" si="18"/>
        <v>0</v>
      </c>
      <c r="K43" s="60">
        <f t="shared" si="19"/>
        <v>0</v>
      </c>
    </row>
    <row r="44" spans="1:11" s="64" customFormat="1" ht="25.5">
      <c r="A44" s="54">
        <v>9</v>
      </c>
      <c r="B44" s="163" t="s">
        <v>208</v>
      </c>
      <c r="C44" s="62" t="s">
        <v>157</v>
      </c>
      <c r="D44" s="70">
        <v>2</v>
      </c>
      <c r="E44" s="57">
        <v>0</v>
      </c>
      <c r="F44" s="58">
        <f t="shared" si="16"/>
        <v>0</v>
      </c>
      <c r="G44" s="57">
        <v>0</v>
      </c>
      <c r="H44" s="58">
        <f t="shared" si="17"/>
        <v>0</v>
      </c>
      <c r="I44" s="57">
        <v>0</v>
      </c>
      <c r="J44" s="59">
        <f t="shared" si="18"/>
        <v>0</v>
      </c>
      <c r="K44" s="60">
        <f t="shared" si="19"/>
        <v>0</v>
      </c>
    </row>
    <row r="45" spans="1:11" s="64" customFormat="1" ht="25.5">
      <c r="A45" s="54">
        <v>10</v>
      </c>
      <c r="B45" s="163" t="s">
        <v>209</v>
      </c>
      <c r="C45" s="62" t="s">
        <v>157</v>
      </c>
      <c r="D45" s="70">
        <v>1</v>
      </c>
      <c r="E45" s="57">
        <v>0</v>
      </c>
      <c r="F45" s="58">
        <f t="shared" si="16"/>
        <v>0</v>
      </c>
      <c r="G45" s="57">
        <v>0</v>
      </c>
      <c r="H45" s="58">
        <f t="shared" si="17"/>
        <v>0</v>
      </c>
      <c r="I45" s="57">
        <v>0</v>
      </c>
      <c r="J45" s="59">
        <f t="shared" si="18"/>
        <v>0</v>
      </c>
      <c r="K45" s="60">
        <f t="shared" si="19"/>
        <v>0</v>
      </c>
    </row>
    <row r="46" spans="1:11" s="64" customFormat="1" ht="25.5">
      <c r="A46" s="54">
        <v>11</v>
      </c>
      <c r="B46" s="163" t="s">
        <v>210</v>
      </c>
      <c r="C46" s="62" t="s">
        <v>157</v>
      </c>
      <c r="D46" s="70">
        <v>8</v>
      </c>
      <c r="E46" s="57">
        <v>0</v>
      </c>
      <c r="F46" s="58">
        <f t="shared" si="16"/>
        <v>0</v>
      </c>
      <c r="G46" s="57">
        <v>0</v>
      </c>
      <c r="H46" s="58">
        <f t="shared" si="17"/>
        <v>0</v>
      </c>
      <c r="I46" s="57">
        <v>0</v>
      </c>
      <c r="J46" s="59">
        <f t="shared" si="18"/>
        <v>0</v>
      </c>
      <c r="K46" s="60">
        <f t="shared" si="19"/>
        <v>0</v>
      </c>
    </row>
    <row r="47" spans="1:11" s="64" customFormat="1" ht="25.5">
      <c r="A47" s="54">
        <v>12</v>
      </c>
      <c r="B47" s="163" t="s">
        <v>211</v>
      </c>
      <c r="C47" s="62" t="s">
        <v>157</v>
      </c>
      <c r="D47" s="70">
        <v>16</v>
      </c>
      <c r="E47" s="57">
        <v>0</v>
      </c>
      <c r="F47" s="58">
        <f t="shared" si="16"/>
        <v>0</v>
      </c>
      <c r="G47" s="57">
        <v>0</v>
      </c>
      <c r="H47" s="58">
        <f t="shared" si="17"/>
        <v>0</v>
      </c>
      <c r="I47" s="57">
        <v>0</v>
      </c>
      <c r="J47" s="59">
        <f t="shared" si="18"/>
        <v>0</v>
      </c>
      <c r="K47" s="60">
        <f t="shared" si="19"/>
        <v>0</v>
      </c>
    </row>
    <row r="48" spans="1:11" s="64" customFormat="1" ht="25.5">
      <c r="A48" s="54">
        <v>13</v>
      </c>
      <c r="B48" s="163" t="s">
        <v>212</v>
      </c>
      <c r="C48" s="62" t="s">
        <v>157</v>
      </c>
      <c r="D48" s="70">
        <v>2</v>
      </c>
      <c r="E48" s="57">
        <v>0</v>
      </c>
      <c r="F48" s="58">
        <f t="shared" si="16"/>
        <v>0</v>
      </c>
      <c r="G48" s="57">
        <v>0</v>
      </c>
      <c r="H48" s="58">
        <f t="shared" si="17"/>
        <v>0</v>
      </c>
      <c r="I48" s="57">
        <v>0</v>
      </c>
      <c r="J48" s="59">
        <f t="shared" si="18"/>
        <v>0</v>
      </c>
      <c r="K48" s="60">
        <f t="shared" si="19"/>
        <v>0</v>
      </c>
    </row>
    <row r="49" spans="1:11" s="64" customFormat="1" ht="25.5">
      <c r="A49" s="54">
        <v>14</v>
      </c>
      <c r="B49" s="163" t="s">
        <v>213</v>
      </c>
      <c r="C49" s="62" t="s">
        <v>157</v>
      </c>
      <c r="D49" s="70">
        <v>2</v>
      </c>
      <c r="E49" s="57">
        <v>0</v>
      </c>
      <c r="F49" s="58">
        <f t="shared" si="16"/>
        <v>0</v>
      </c>
      <c r="G49" s="57">
        <v>0</v>
      </c>
      <c r="H49" s="58">
        <f t="shared" si="17"/>
        <v>0</v>
      </c>
      <c r="I49" s="57">
        <v>0</v>
      </c>
      <c r="J49" s="59">
        <f t="shared" si="18"/>
        <v>0</v>
      </c>
      <c r="K49" s="60">
        <f t="shared" si="19"/>
        <v>0</v>
      </c>
    </row>
    <row r="50" spans="1:11" s="64" customFormat="1" ht="25.5">
      <c r="A50" s="54">
        <v>15</v>
      </c>
      <c r="B50" s="163" t="s">
        <v>214</v>
      </c>
      <c r="C50" s="62" t="s">
        <v>157</v>
      </c>
      <c r="D50" s="70">
        <v>2</v>
      </c>
      <c r="E50" s="57">
        <v>0</v>
      </c>
      <c r="F50" s="58">
        <f t="shared" si="16"/>
        <v>0</v>
      </c>
      <c r="G50" s="57">
        <v>0</v>
      </c>
      <c r="H50" s="58">
        <f t="shared" si="17"/>
        <v>0</v>
      </c>
      <c r="I50" s="57">
        <v>0</v>
      </c>
      <c r="J50" s="59">
        <f t="shared" si="18"/>
        <v>0</v>
      </c>
      <c r="K50" s="60">
        <f t="shared" si="19"/>
        <v>0</v>
      </c>
    </row>
    <row r="51" spans="1:11" s="64" customFormat="1" ht="25.5">
      <c r="A51" s="54">
        <v>16</v>
      </c>
      <c r="B51" s="163" t="s">
        <v>215</v>
      </c>
      <c r="C51" s="62" t="s">
        <v>157</v>
      </c>
      <c r="D51" s="70">
        <v>1</v>
      </c>
      <c r="E51" s="57">
        <v>0</v>
      </c>
      <c r="F51" s="58">
        <f t="shared" si="16"/>
        <v>0</v>
      </c>
      <c r="G51" s="57">
        <v>0</v>
      </c>
      <c r="H51" s="58">
        <f t="shared" si="17"/>
        <v>0</v>
      </c>
      <c r="I51" s="57">
        <v>0</v>
      </c>
      <c r="J51" s="59">
        <f t="shared" si="18"/>
        <v>0</v>
      </c>
      <c r="K51" s="60">
        <f t="shared" si="19"/>
        <v>0</v>
      </c>
    </row>
    <row r="52" spans="1:11" s="64" customFormat="1" ht="12.75">
      <c r="B52" s="163" t="s">
        <v>167</v>
      </c>
      <c r="C52" s="13"/>
      <c r="D52" s="14"/>
      <c r="E52" s="65"/>
      <c r="F52" s="66"/>
      <c r="G52" s="65"/>
      <c r="H52" s="66"/>
      <c r="I52" s="65"/>
      <c r="J52" s="67"/>
      <c r="K52" s="68"/>
    </row>
    <row r="53" spans="1:11" s="64" customFormat="1" ht="25.5">
      <c r="A53" s="54">
        <v>1</v>
      </c>
      <c r="B53" s="163" t="s">
        <v>216</v>
      </c>
      <c r="C53" s="55" t="s">
        <v>157</v>
      </c>
      <c r="D53" s="70">
        <v>38</v>
      </c>
      <c r="E53" s="57">
        <v>0</v>
      </c>
      <c r="F53" s="58">
        <f t="shared" ref="F53:F60" si="20">E53*D53</f>
        <v>0</v>
      </c>
      <c r="G53" s="57">
        <v>0</v>
      </c>
      <c r="H53" s="58">
        <f t="shared" ref="H53:H60" si="21">G53*D53</f>
        <v>0</v>
      </c>
      <c r="I53" s="57">
        <v>0</v>
      </c>
      <c r="J53" s="59">
        <f t="shared" ref="J53:J60" si="22">I53*D53</f>
        <v>0</v>
      </c>
      <c r="K53" s="60">
        <f t="shared" ref="K53:K60" si="23">F53+H53+J53</f>
        <v>0</v>
      </c>
    </row>
    <row r="54" spans="1:11" s="64" customFormat="1" ht="12.75">
      <c r="A54" s="54">
        <v>2</v>
      </c>
      <c r="B54" s="163" t="s">
        <v>217</v>
      </c>
      <c r="C54" s="55" t="s">
        <v>157</v>
      </c>
      <c r="D54" s="70">
        <v>2</v>
      </c>
      <c r="E54" s="57">
        <v>0</v>
      </c>
      <c r="F54" s="58">
        <f t="shared" si="20"/>
        <v>0</v>
      </c>
      <c r="G54" s="57">
        <v>0</v>
      </c>
      <c r="H54" s="58">
        <f t="shared" si="21"/>
        <v>0</v>
      </c>
      <c r="I54" s="57">
        <v>0</v>
      </c>
      <c r="J54" s="59">
        <f t="shared" si="22"/>
        <v>0</v>
      </c>
      <c r="K54" s="60">
        <f t="shared" si="23"/>
        <v>0</v>
      </c>
    </row>
    <row r="55" spans="1:11" s="64" customFormat="1" ht="12.75">
      <c r="A55" s="54">
        <v>3</v>
      </c>
      <c r="B55" s="163" t="s">
        <v>218</v>
      </c>
      <c r="C55" s="55" t="s">
        <v>157</v>
      </c>
      <c r="D55" s="70">
        <v>1</v>
      </c>
      <c r="E55" s="57">
        <v>0</v>
      </c>
      <c r="F55" s="58">
        <f t="shared" si="20"/>
        <v>0</v>
      </c>
      <c r="G55" s="57">
        <v>0</v>
      </c>
      <c r="H55" s="58">
        <f t="shared" si="21"/>
        <v>0</v>
      </c>
      <c r="I55" s="57">
        <v>0</v>
      </c>
      <c r="J55" s="59">
        <f t="shared" si="22"/>
        <v>0</v>
      </c>
      <c r="K55" s="60">
        <f t="shared" si="23"/>
        <v>0</v>
      </c>
    </row>
    <row r="56" spans="1:11" s="64" customFormat="1" ht="12.75">
      <c r="A56" s="54">
        <v>4</v>
      </c>
      <c r="B56" s="163" t="s">
        <v>219</v>
      </c>
      <c r="C56" s="55" t="s">
        <v>157</v>
      </c>
      <c r="D56" s="70">
        <v>3</v>
      </c>
      <c r="E56" s="57">
        <v>0</v>
      </c>
      <c r="F56" s="58">
        <f t="shared" si="20"/>
        <v>0</v>
      </c>
      <c r="G56" s="57">
        <v>0</v>
      </c>
      <c r="H56" s="58">
        <f t="shared" si="21"/>
        <v>0</v>
      </c>
      <c r="I56" s="57">
        <v>0</v>
      </c>
      <c r="J56" s="59">
        <f t="shared" si="22"/>
        <v>0</v>
      </c>
      <c r="K56" s="60">
        <f t="shared" si="23"/>
        <v>0</v>
      </c>
    </row>
    <row r="57" spans="1:11" s="64" customFormat="1" ht="12.75">
      <c r="A57" s="54">
        <v>5</v>
      </c>
      <c r="B57" s="163" t="s">
        <v>220</v>
      </c>
      <c r="C57" s="55" t="s">
        <v>157</v>
      </c>
      <c r="D57" s="70">
        <v>1</v>
      </c>
      <c r="E57" s="57">
        <v>0</v>
      </c>
      <c r="F57" s="58">
        <f t="shared" si="20"/>
        <v>0</v>
      </c>
      <c r="G57" s="57">
        <v>0</v>
      </c>
      <c r="H57" s="58">
        <f t="shared" si="21"/>
        <v>0</v>
      </c>
      <c r="I57" s="57">
        <v>0</v>
      </c>
      <c r="J57" s="59">
        <f t="shared" si="22"/>
        <v>0</v>
      </c>
      <c r="K57" s="60">
        <f t="shared" si="23"/>
        <v>0</v>
      </c>
    </row>
    <row r="58" spans="1:11" s="64" customFormat="1" ht="12.75">
      <c r="A58" s="54">
        <v>6</v>
      </c>
      <c r="B58" s="163" t="s">
        <v>221</v>
      </c>
      <c r="C58" s="55" t="s">
        <v>157</v>
      </c>
      <c r="D58" s="70">
        <v>10</v>
      </c>
      <c r="E58" s="57">
        <v>0</v>
      </c>
      <c r="F58" s="58">
        <f t="shared" si="20"/>
        <v>0</v>
      </c>
      <c r="G58" s="57">
        <v>0</v>
      </c>
      <c r="H58" s="58">
        <f t="shared" si="21"/>
        <v>0</v>
      </c>
      <c r="I58" s="57">
        <v>0</v>
      </c>
      <c r="J58" s="59">
        <f t="shared" si="22"/>
        <v>0</v>
      </c>
      <c r="K58" s="60">
        <f t="shared" si="23"/>
        <v>0</v>
      </c>
    </row>
    <row r="59" spans="1:11" s="64" customFormat="1" ht="25.5">
      <c r="A59" s="54">
        <v>7</v>
      </c>
      <c r="B59" s="163" t="s">
        <v>222</v>
      </c>
      <c r="C59" s="72" t="s">
        <v>157</v>
      </c>
      <c r="D59" s="70">
        <v>2</v>
      </c>
      <c r="E59" s="57">
        <v>0</v>
      </c>
      <c r="F59" s="58">
        <f t="shared" si="20"/>
        <v>0</v>
      </c>
      <c r="G59" s="57">
        <v>0</v>
      </c>
      <c r="H59" s="58">
        <f t="shared" si="21"/>
        <v>0</v>
      </c>
      <c r="I59" s="57">
        <v>0</v>
      </c>
      <c r="J59" s="59">
        <f t="shared" si="22"/>
        <v>0</v>
      </c>
      <c r="K59" s="60">
        <f t="shared" si="23"/>
        <v>0</v>
      </c>
    </row>
    <row r="60" spans="1:11" s="64" customFormat="1" ht="25.5">
      <c r="A60" s="54">
        <v>8</v>
      </c>
      <c r="B60" s="163" t="s">
        <v>223</v>
      </c>
      <c r="C60" s="73" t="s">
        <v>152</v>
      </c>
      <c r="D60" s="74">
        <v>1</v>
      </c>
      <c r="E60" s="57">
        <v>0</v>
      </c>
      <c r="F60" s="58">
        <f t="shared" si="20"/>
        <v>0</v>
      </c>
      <c r="G60" s="57">
        <v>0</v>
      </c>
      <c r="H60" s="58">
        <f t="shared" si="21"/>
        <v>0</v>
      </c>
      <c r="I60" s="57">
        <v>0</v>
      </c>
      <c r="J60" s="59">
        <f t="shared" si="22"/>
        <v>0</v>
      </c>
      <c r="K60" s="60">
        <f t="shared" si="23"/>
        <v>0</v>
      </c>
    </row>
    <row r="61" spans="1:11" s="64" customFormat="1" ht="36" customHeight="1">
      <c r="B61" s="163" t="s">
        <v>168</v>
      </c>
      <c r="C61" s="13"/>
      <c r="D61" s="14"/>
      <c r="E61" s="65"/>
      <c r="F61" s="66"/>
      <c r="G61" s="65"/>
      <c r="H61" s="66"/>
      <c r="I61" s="65"/>
      <c r="J61" s="67"/>
      <c r="K61" s="68"/>
    </row>
    <row r="62" spans="1:11" s="64" customFormat="1" ht="12.75">
      <c r="A62" s="54">
        <v>1</v>
      </c>
      <c r="B62" s="163" t="s">
        <v>224</v>
      </c>
      <c r="C62" s="73" t="s">
        <v>154</v>
      </c>
      <c r="D62" s="74">
        <v>750</v>
      </c>
      <c r="E62" s="57">
        <v>0</v>
      </c>
      <c r="F62" s="58">
        <f t="shared" ref="F62:F72" si="24">E62*D62</f>
        <v>0</v>
      </c>
      <c r="G62" s="57">
        <v>0</v>
      </c>
      <c r="H62" s="58">
        <f t="shared" ref="H62:H72" si="25">G62*D62</f>
        <v>0</v>
      </c>
      <c r="I62" s="57">
        <v>0</v>
      </c>
      <c r="J62" s="59">
        <f t="shared" ref="J62:J72" si="26">I62*D62</f>
        <v>0</v>
      </c>
      <c r="K62" s="60">
        <f t="shared" ref="K62:K72" si="27">F62+H62+J62</f>
        <v>0</v>
      </c>
    </row>
    <row r="63" spans="1:11" s="64" customFormat="1" ht="25.5">
      <c r="A63" s="54">
        <v>2</v>
      </c>
      <c r="B63" s="163" t="s">
        <v>225</v>
      </c>
      <c r="C63" s="73" t="s">
        <v>152</v>
      </c>
      <c r="D63" s="74">
        <v>1</v>
      </c>
      <c r="E63" s="57">
        <v>0</v>
      </c>
      <c r="F63" s="58">
        <f t="shared" si="24"/>
        <v>0</v>
      </c>
      <c r="G63" s="57">
        <v>0</v>
      </c>
      <c r="H63" s="58">
        <f t="shared" si="25"/>
        <v>0</v>
      </c>
      <c r="I63" s="57">
        <v>0</v>
      </c>
      <c r="J63" s="59">
        <f t="shared" si="26"/>
        <v>0</v>
      </c>
      <c r="K63" s="60">
        <f t="shared" si="27"/>
        <v>0</v>
      </c>
    </row>
    <row r="64" spans="1:11" s="64" customFormat="1" ht="12.75">
      <c r="A64" s="54">
        <v>3</v>
      </c>
      <c r="B64" s="163" t="s">
        <v>226</v>
      </c>
      <c r="C64" s="73" t="s">
        <v>157</v>
      </c>
      <c r="D64" s="74">
        <v>2</v>
      </c>
      <c r="E64" s="57">
        <v>0</v>
      </c>
      <c r="F64" s="58">
        <f t="shared" si="24"/>
        <v>0</v>
      </c>
      <c r="G64" s="57">
        <v>0</v>
      </c>
      <c r="H64" s="58">
        <f t="shared" si="25"/>
        <v>0</v>
      </c>
      <c r="I64" s="57">
        <v>0</v>
      </c>
      <c r="J64" s="59">
        <f t="shared" si="26"/>
        <v>0</v>
      </c>
      <c r="K64" s="60">
        <f t="shared" si="27"/>
        <v>0</v>
      </c>
    </row>
    <row r="65" spans="1:12" s="64" customFormat="1" ht="25.5">
      <c r="A65" s="54">
        <v>4</v>
      </c>
      <c r="B65" s="163" t="s">
        <v>227</v>
      </c>
      <c r="C65" s="73" t="s">
        <v>157</v>
      </c>
      <c r="D65" s="74">
        <v>1</v>
      </c>
      <c r="E65" s="57">
        <v>0</v>
      </c>
      <c r="F65" s="58">
        <f t="shared" si="24"/>
        <v>0</v>
      </c>
      <c r="G65" s="57">
        <v>0</v>
      </c>
      <c r="H65" s="58">
        <f t="shared" si="25"/>
        <v>0</v>
      </c>
      <c r="I65" s="57">
        <v>0</v>
      </c>
      <c r="J65" s="59">
        <f t="shared" si="26"/>
        <v>0</v>
      </c>
      <c r="K65" s="60">
        <f t="shared" si="27"/>
        <v>0</v>
      </c>
    </row>
    <row r="66" spans="1:12" s="64" customFormat="1" ht="12.75">
      <c r="A66" s="54">
        <v>5</v>
      </c>
      <c r="B66" s="163" t="s">
        <v>228</v>
      </c>
      <c r="C66" s="73" t="s">
        <v>157</v>
      </c>
      <c r="D66" s="74">
        <v>1</v>
      </c>
      <c r="E66" s="57">
        <v>0</v>
      </c>
      <c r="F66" s="58">
        <f t="shared" si="24"/>
        <v>0</v>
      </c>
      <c r="G66" s="57">
        <v>0</v>
      </c>
      <c r="H66" s="58">
        <f t="shared" si="25"/>
        <v>0</v>
      </c>
      <c r="I66" s="57">
        <v>0</v>
      </c>
      <c r="J66" s="59">
        <f t="shared" si="26"/>
        <v>0</v>
      </c>
      <c r="K66" s="60">
        <f t="shared" si="27"/>
        <v>0</v>
      </c>
    </row>
    <row r="67" spans="1:12" s="64" customFormat="1" ht="12.75">
      <c r="A67" s="54">
        <v>6</v>
      </c>
      <c r="B67" s="163" t="s">
        <v>229</v>
      </c>
      <c r="C67" s="73" t="s">
        <v>157</v>
      </c>
      <c r="D67" s="74">
        <v>41</v>
      </c>
      <c r="E67" s="57">
        <v>0</v>
      </c>
      <c r="F67" s="58">
        <f t="shared" si="24"/>
        <v>0</v>
      </c>
      <c r="G67" s="57">
        <v>0</v>
      </c>
      <c r="H67" s="58">
        <f t="shared" si="25"/>
        <v>0</v>
      </c>
      <c r="I67" s="57">
        <v>0</v>
      </c>
      <c r="J67" s="59">
        <f t="shared" si="26"/>
        <v>0</v>
      </c>
      <c r="K67" s="60">
        <f t="shared" si="27"/>
        <v>0</v>
      </c>
    </row>
    <row r="68" spans="1:12" s="64" customFormat="1" ht="12.75">
      <c r="A68" s="54">
        <v>7</v>
      </c>
      <c r="B68" s="163" t="s">
        <v>230</v>
      </c>
      <c r="C68" s="73" t="s">
        <v>157</v>
      </c>
      <c r="D68" s="74">
        <v>4</v>
      </c>
      <c r="E68" s="57">
        <v>0</v>
      </c>
      <c r="F68" s="58">
        <f t="shared" si="24"/>
        <v>0</v>
      </c>
      <c r="G68" s="57">
        <v>0</v>
      </c>
      <c r="H68" s="58">
        <f t="shared" si="25"/>
        <v>0</v>
      </c>
      <c r="I68" s="57">
        <v>0</v>
      </c>
      <c r="J68" s="59">
        <f t="shared" si="26"/>
        <v>0</v>
      </c>
      <c r="K68" s="60">
        <f t="shared" si="27"/>
        <v>0</v>
      </c>
    </row>
    <row r="69" spans="1:12" s="64" customFormat="1" ht="25.5">
      <c r="A69" s="54">
        <v>8</v>
      </c>
      <c r="B69" s="163" t="s">
        <v>231</v>
      </c>
      <c r="C69" s="73" t="s">
        <v>157</v>
      </c>
      <c r="D69" s="74">
        <v>11</v>
      </c>
      <c r="E69" s="57">
        <v>0</v>
      </c>
      <c r="F69" s="58">
        <f t="shared" si="24"/>
        <v>0</v>
      </c>
      <c r="G69" s="57">
        <v>0</v>
      </c>
      <c r="H69" s="58">
        <f t="shared" si="25"/>
        <v>0</v>
      </c>
      <c r="I69" s="57">
        <v>0</v>
      </c>
      <c r="J69" s="59">
        <f t="shared" si="26"/>
        <v>0</v>
      </c>
      <c r="K69" s="60">
        <f t="shared" si="27"/>
        <v>0</v>
      </c>
    </row>
    <row r="70" spans="1:12" s="64" customFormat="1" ht="25.5">
      <c r="A70" s="54">
        <v>9</v>
      </c>
      <c r="B70" s="163" t="s">
        <v>232</v>
      </c>
      <c r="C70" s="73" t="s">
        <v>157</v>
      </c>
      <c r="D70" s="74">
        <v>13</v>
      </c>
      <c r="E70" s="57">
        <v>0</v>
      </c>
      <c r="F70" s="58">
        <f t="shared" si="24"/>
        <v>0</v>
      </c>
      <c r="G70" s="57">
        <v>0</v>
      </c>
      <c r="H70" s="58">
        <f t="shared" si="25"/>
        <v>0</v>
      </c>
      <c r="I70" s="57">
        <v>0</v>
      </c>
      <c r="J70" s="59">
        <f t="shared" si="26"/>
        <v>0</v>
      </c>
      <c r="K70" s="60">
        <f t="shared" si="27"/>
        <v>0</v>
      </c>
    </row>
    <row r="71" spans="1:12" s="64" customFormat="1" ht="25.5">
      <c r="A71" s="54">
        <v>10</v>
      </c>
      <c r="B71" s="163" t="s">
        <v>233</v>
      </c>
      <c r="C71" s="73" t="s">
        <v>157</v>
      </c>
      <c r="D71" s="74">
        <v>4</v>
      </c>
      <c r="E71" s="57">
        <v>0</v>
      </c>
      <c r="F71" s="58">
        <f t="shared" si="24"/>
        <v>0</v>
      </c>
      <c r="G71" s="57">
        <v>0</v>
      </c>
      <c r="H71" s="58">
        <f t="shared" si="25"/>
        <v>0</v>
      </c>
      <c r="I71" s="57">
        <v>0</v>
      </c>
      <c r="J71" s="59">
        <f t="shared" si="26"/>
        <v>0</v>
      </c>
      <c r="K71" s="60">
        <f t="shared" si="27"/>
        <v>0</v>
      </c>
    </row>
    <row r="72" spans="1:12" s="64" customFormat="1" ht="12.75">
      <c r="A72" s="54">
        <v>11</v>
      </c>
      <c r="B72" s="163" t="s">
        <v>234</v>
      </c>
      <c r="C72" s="73" t="s">
        <v>157</v>
      </c>
      <c r="D72" s="74">
        <v>0</v>
      </c>
      <c r="E72" s="57">
        <v>0</v>
      </c>
      <c r="F72" s="58">
        <f t="shared" si="24"/>
        <v>0</v>
      </c>
      <c r="G72" s="57">
        <v>0</v>
      </c>
      <c r="H72" s="58">
        <f t="shared" si="25"/>
        <v>0</v>
      </c>
      <c r="I72" s="57">
        <v>0</v>
      </c>
      <c r="J72" s="59">
        <f t="shared" si="26"/>
        <v>0</v>
      </c>
      <c r="K72" s="60">
        <f t="shared" si="27"/>
        <v>0</v>
      </c>
    </row>
    <row r="73" spans="1:12" s="64" customFormat="1" ht="12.75">
      <c r="A73" s="75"/>
      <c r="B73" s="163" t="s">
        <v>169</v>
      </c>
      <c r="C73" s="13"/>
      <c r="D73" s="13"/>
      <c r="E73" s="76"/>
      <c r="F73" s="77"/>
      <c r="G73" s="77"/>
      <c r="H73" s="77"/>
      <c r="I73" s="77"/>
      <c r="J73" s="77"/>
      <c r="K73" s="77"/>
    </row>
    <row r="74" spans="1:12" s="64" customFormat="1" ht="25.5">
      <c r="A74" s="54">
        <v>1</v>
      </c>
      <c r="B74" s="163" t="s">
        <v>235</v>
      </c>
      <c r="C74" s="78" t="s">
        <v>157</v>
      </c>
      <c r="D74" s="79">
        <v>0</v>
      </c>
      <c r="E74" s="57">
        <v>0</v>
      </c>
      <c r="F74" s="58">
        <f t="shared" ref="F74:F78" si="28">E74*D74</f>
        <v>0</v>
      </c>
      <c r="G74" s="57">
        <v>0</v>
      </c>
      <c r="H74" s="58">
        <f t="shared" ref="H74:H78" si="29">G74*D74</f>
        <v>0</v>
      </c>
      <c r="I74" s="57">
        <v>0</v>
      </c>
      <c r="J74" s="59">
        <f t="shared" ref="J74:J78" si="30">I74*D74</f>
        <v>0</v>
      </c>
      <c r="K74" s="60">
        <f t="shared" ref="K74:K78" si="31">F74+H74+J74</f>
        <v>0</v>
      </c>
    </row>
    <row r="75" spans="1:12" s="64" customFormat="1" ht="12.75">
      <c r="A75" s="54">
        <v>2</v>
      </c>
      <c r="B75" s="163" t="s">
        <v>236</v>
      </c>
      <c r="C75" s="78" t="s">
        <v>154</v>
      </c>
      <c r="D75" s="80">
        <v>30</v>
      </c>
      <c r="E75" s="57">
        <v>0</v>
      </c>
      <c r="F75" s="58">
        <f t="shared" si="28"/>
        <v>0</v>
      </c>
      <c r="G75" s="57">
        <v>0</v>
      </c>
      <c r="H75" s="58">
        <f t="shared" si="29"/>
        <v>0</v>
      </c>
      <c r="I75" s="57">
        <v>0</v>
      </c>
      <c r="J75" s="59">
        <f t="shared" si="30"/>
        <v>0</v>
      </c>
      <c r="K75" s="60">
        <f t="shared" si="31"/>
        <v>0</v>
      </c>
    </row>
    <row r="76" spans="1:12" s="64" customFormat="1" ht="24.75">
      <c r="A76" s="54">
        <v>3</v>
      </c>
      <c r="B76" s="163" t="s">
        <v>237</v>
      </c>
      <c r="C76" s="78" t="s">
        <v>157</v>
      </c>
      <c r="D76" s="79">
        <v>1</v>
      </c>
      <c r="E76" s="57">
        <v>0</v>
      </c>
      <c r="F76" s="58">
        <f t="shared" si="28"/>
        <v>0</v>
      </c>
      <c r="G76" s="57">
        <v>0</v>
      </c>
      <c r="H76" s="58">
        <f t="shared" si="29"/>
        <v>0</v>
      </c>
      <c r="I76" s="57">
        <v>0</v>
      </c>
      <c r="J76" s="59">
        <f t="shared" si="30"/>
        <v>0</v>
      </c>
      <c r="K76" s="60">
        <f t="shared" si="31"/>
        <v>0</v>
      </c>
    </row>
    <row r="77" spans="1:12" s="64" customFormat="1" ht="12.75">
      <c r="A77" s="54">
        <v>4</v>
      </c>
      <c r="B77" s="163" t="s">
        <v>238</v>
      </c>
      <c r="C77" s="73" t="s">
        <v>157</v>
      </c>
      <c r="D77" s="70">
        <v>1</v>
      </c>
      <c r="E77" s="57">
        <v>0</v>
      </c>
      <c r="F77" s="58">
        <f t="shared" si="28"/>
        <v>0</v>
      </c>
      <c r="G77" s="57">
        <v>0</v>
      </c>
      <c r="H77" s="58">
        <f t="shared" si="29"/>
        <v>0</v>
      </c>
      <c r="I77" s="57">
        <v>0</v>
      </c>
      <c r="J77" s="59">
        <f t="shared" si="30"/>
        <v>0</v>
      </c>
      <c r="K77" s="60">
        <f t="shared" si="31"/>
        <v>0</v>
      </c>
    </row>
    <row r="78" spans="1:12" s="64" customFormat="1" ht="12.75">
      <c r="A78" s="54">
        <v>5</v>
      </c>
      <c r="B78" s="163" t="s">
        <v>170</v>
      </c>
      <c r="C78" s="73" t="s">
        <v>157</v>
      </c>
      <c r="D78" s="70">
        <v>2</v>
      </c>
      <c r="E78" s="57">
        <v>0</v>
      </c>
      <c r="F78" s="58">
        <f t="shared" si="28"/>
        <v>0</v>
      </c>
      <c r="G78" s="57">
        <v>0</v>
      </c>
      <c r="H78" s="58">
        <f t="shared" si="29"/>
        <v>0</v>
      </c>
      <c r="I78" s="57">
        <v>0</v>
      </c>
      <c r="J78" s="59">
        <f t="shared" si="30"/>
        <v>0</v>
      </c>
      <c r="K78" s="60">
        <f t="shared" si="31"/>
        <v>0</v>
      </c>
    </row>
    <row r="79" spans="1:12" ht="12.75">
      <c r="A79" s="81"/>
      <c r="B79" s="164" t="s">
        <v>47</v>
      </c>
      <c r="C79" s="82"/>
      <c r="D79" s="83"/>
      <c r="E79" s="2"/>
      <c r="F79" s="2">
        <f>SUM(F12:F78)</f>
        <v>0</v>
      </c>
      <c r="G79" s="10"/>
      <c r="H79" s="2">
        <f>SUM(H12:H78)</f>
        <v>0</v>
      </c>
      <c r="I79" s="2"/>
      <c r="J79" s="2">
        <f>SUM(J12:J78)</f>
        <v>0</v>
      </c>
      <c r="K79" s="2">
        <f>F79+H79+J79</f>
        <v>0</v>
      </c>
    </row>
    <row r="80" spans="1:12" s="89" customFormat="1" ht="12.75">
      <c r="A80" s="85"/>
      <c r="B80" s="164" t="s">
        <v>21</v>
      </c>
      <c r="C80" s="86">
        <v>0</v>
      </c>
      <c r="D80" s="87"/>
      <c r="E80" s="5"/>
      <c r="F80" s="3"/>
      <c r="G80" s="5"/>
      <c r="H80" s="3"/>
      <c r="I80" s="5"/>
      <c r="J80" s="6"/>
      <c r="K80" s="3">
        <f>K79*C80</f>
        <v>0</v>
      </c>
      <c r="L80" s="88"/>
    </row>
    <row r="81" spans="1:12" s="89" customFormat="1" ht="12.75">
      <c r="A81" s="85"/>
      <c r="B81" s="164" t="s">
        <v>22</v>
      </c>
      <c r="C81" s="90"/>
      <c r="D81" s="87"/>
      <c r="E81" s="5"/>
      <c r="F81" s="3"/>
      <c r="G81" s="5"/>
      <c r="H81" s="3"/>
      <c r="I81" s="5"/>
      <c r="J81" s="6"/>
      <c r="K81" s="3">
        <f>K79+K80</f>
        <v>0</v>
      </c>
      <c r="L81" s="88"/>
    </row>
    <row r="82" spans="1:12" s="92" customFormat="1" ht="12.75">
      <c r="A82" s="85"/>
      <c r="B82" s="164" t="s">
        <v>23</v>
      </c>
      <c r="C82" s="86">
        <v>0</v>
      </c>
      <c r="D82" s="87"/>
      <c r="E82" s="5"/>
      <c r="F82" s="3"/>
      <c r="G82" s="5"/>
      <c r="H82" s="3"/>
      <c r="I82" s="5"/>
      <c r="J82" s="6"/>
      <c r="K82" s="3">
        <f>K81*C82</f>
        <v>0</v>
      </c>
      <c r="L82" s="91"/>
    </row>
    <row r="83" spans="1:12" s="92" customFormat="1" ht="12.75">
      <c r="A83" s="85"/>
      <c r="B83" s="4" t="s">
        <v>22</v>
      </c>
      <c r="C83" s="90"/>
      <c r="D83" s="87"/>
      <c r="E83" s="5"/>
      <c r="F83" s="3"/>
      <c r="G83" s="5"/>
      <c r="H83" s="3"/>
      <c r="I83" s="5"/>
      <c r="J83" s="6"/>
      <c r="K83" s="3">
        <f>K82+K81</f>
        <v>0</v>
      </c>
      <c r="L83" s="91"/>
    </row>
    <row r="84" spans="1:12" s="92" customFormat="1" ht="12.75">
      <c r="A84" s="85"/>
      <c r="B84" s="4" t="s">
        <v>144</v>
      </c>
      <c r="C84" s="86">
        <v>0</v>
      </c>
      <c r="D84" s="87"/>
      <c r="E84" s="5"/>
      <c r="F84" s="3"/>
      <c r="G84" s="5"/>
      <c r="H84" s="3"/>
      <c r="I84" s="5"/>
      <c r="J84" s="6"/>
      <c r="K84" s="3">
        <f>K83*C84</f>
        <v>0</v>
      </c>
      <c r="L84" s="91"/>
    </row>
    <row r="85" spans="1:12" s="92" customFormat="1" ht="12.75">
      <c r="A85" s="85"/>
      <c r="B85" s="4" t="s">
        <v>22</v>
      </c>
      <c r="C85" s="90"/>
      <c r="D85" s="87"/>
      <c r="E85" s="5"/>
      <c r="F85" s="3"/>
      <c r="G85" s="5"/>
      <c r="H85" s="3"/>
      <c r="I85" s="5"/>
      <c r="J85" s="6"/>
      <c r="K85" s="3">
        <f>SUM(K83:K84)</f>
        <v>0</v>
      </c>
      <c r="L85" s="91"/>
    </row>
    <row r="86" spans="1:12" s="92" customFormat="1" ht="12.75">
      <c r="A86" s="85"/>
      <c r="B86" s="4" t="s">
        <v>24</v>
      </c>
      <c r="C86" s="93">
        <v>0.18</v>
      </c>
      <c r="D86" s="94"/>
      <c r="E86" s="5"/>
      <c r="F86" s="3"/>
      <c r="G86" s="5"/>
      <c r="H86" s="3"/>
      <c r="I86" s="5"/>
      <c r="J86" s="6"/>
      <c r="K86" s="3">
        <f>K85*C86</f>
        <v>0</v>
      </c>
      <c r="L86" s="91"/>
    </row>
    <row r="87" spans="1:12" s="92" customFormat="1" ht="12.75">
      <c r="A87" s="95"/>
      <c r="B87" s="7" t="s">
        <v>25</v>
      </c>
      <c r="C87" s="95"/>
      <c r="D87" s="96"/>
      <c r="E87" s="97"/>
      <c r="F87" s="8"/>
      <c r="G87" s="97"/>
      <c r="H87" s="8"/>
      <c r="I87" s="97"/>
      <c r="J87" s="98"/>
      <c r="K87" s="8">
        <f>SUM(K85:K86)</f>
        <v>0</v>
      </c>
      <c r="L87" s="91"/>
    </row>
    <row r="90" spans="1:12" s="53" customFormat="1" ht="12.75">
      <c r="A90" s="1"/>
      <c r="B90" s="9"/>
      <c r="C90" s="1"/>
      <c r="D90" s="165"/>
      <c r="E90" s="1"/>
      <c r="F90" s="1"/>
      <c r="G90" s="1"/>
      <c r="H90" s="1"/>
      <c r="I90" s="1"/>
      <c r="J90" s="1"/>
      <c r="K90" s="1"/>
      <c r="L90" s="52"/>
    </row>
    <row r="91" spans="1:12" s="53" customFormat="1">
      <c r="B91" s="166"/>
      <c r="D91" s="167"/>
      <c r="L91" s="52"/>
    </row>
    <row r="92" spans="1:12" s="53" customFormat="1">
      <c r="B92" s="166"/>
      <c r="D92" s="167"/>
      <c r="L92" s="52"/>
    </row>
  </sheetData>
  <mergeCells count="13">
    <mergeCell ref="I9:J9"/>
    <mergeCell ref="B8:D8"/>
    <mergeCell ref="E8:J8"/>
    <mergeCell ref="K8:K10"/>
    <mergeCell ref="B9:B10"/>
    <mergeCell ref="D9:D10"/>
    <mergeCell ref="E9:F9"/>
    <mergeCell ref="G9:H9"/>
    <mergeCell ref="B2:K2"/>
    <mergeCell ref="B3:K3"/>
    <mergeCell ref="A4:J4"/>
    <mergeCell ref="B6:K6"/>
    <mergeCell ref="B7:K7"/>
  </mergeCells>
  <pageMargins left="0" right="0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ნაკრები</vt:lpstr>
      <vt:lpstr>სამშენებლო</vt:lpstr>
      <vt:lpstr>წყალმომარაგება</vt:lpstr>
      <vt:lpstr>კანალიზაცია</vt:lpstr>
      <vt:lpstr>გათბობა.გაგრილება</vt:lpstr>
      <vt:lpstr>ელ.მონტ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2022-02-14T12:26:26Z</dcterms:modified>
</cp:coreProperties>
</file>